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БЮДЖЕТА'!$B$15:$F$458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<sst xmlns="http://schemas.openxmlformats.org/spreadsheetml/2006/main" count="1806" uniqueCount="354">
  <si>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</si>
  <si>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</si>
  <si>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</si>
  <si>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</si>
  <si>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</si>
  <si>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</si>
  <si>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</si>
  <si>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</si>
  <si>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</si>
  <si>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</si>
  <si>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</si>
  <si>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</si>
  <si>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</si>
  <si>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</si>
  <si>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</si>
  <si>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</si>
  <si>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</si>
  <si>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</si>
  <si>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</si>
  <si>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</si>
  <si>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</si>
  <si>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</si>
  <si>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</si>
  <si>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</si>
  <si>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</si>
  <si>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</si>
  <si>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</si>
  <si>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</si>
  <si>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</si>
  <si>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</si>
  <si>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</si>
  <si>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</si>
  <si>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</si>
  <si>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</si>
  <si>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</si>
  <si>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</si>
  <si>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</si>
  <si>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</si>
  <si>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</si>
  <si>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</si>
  <si>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</si>
  <si>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</si>
  <si>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</si>
  <si>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</si>
  <si>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</si>
  <si>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</si>
  <si>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</si>
  <si>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</si>
  <si>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</si>
  <si>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</si>
  <si>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</si>
  <si>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</si>
  <si>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</si>
  <si>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</si>
  <si>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</si>
  <si>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</si>
  <si>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</si>
  <si>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</si>
  <si>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</si>
  <si>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</si>
  <si>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</si>
  <si>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</si>
  <si>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</si>
  <si>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</si>
  <si>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</si>
  <si>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</si>
  <si>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</si>
  <si>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</si>
  <si>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</si>
  <si>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</si>
  <si>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</si>
  <si>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</si>
  <si>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</si>
  <si>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</si>
  <si>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</si>
  <si>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</si>
  <si>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</si>
  <si>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</si>
  <si>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</si>
  <si>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</si>
  <si>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</si>
  <si>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</si>
  <si>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</si>
  <si>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</si>
  <si>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</si>
  <si>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</si>
  <si>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</si>
  <si>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</si>
  <si>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</si>
  <si>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</si>
  <si>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</si>
  <si>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</si>
  <si>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</si>
  <si>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</si>
  <si>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</si>
  <si>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</si>
  <si>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</si>
  <si>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</si>
  <si>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</si>
  <si>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</si>
  <si>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</si>
  <si>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</si>
  <si>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</si>
  <si>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</si>
  <si>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</si>
  <si>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</si>
  <si>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</si>
  <si>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</si>
  <si>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</si>
  <si>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</si>
  <si>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</si>
  <si>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</si>
  <si>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</si>
  <si>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</si>
  <si>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</si>
  <si>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</si>
  <si>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</si>
  <si>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</si>
  <si>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</si>
  <si>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</si>
  <si>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</si>
  <si>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</si>
  <si>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</si>
  <si>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</si>
  <si>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</si>
  <si>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</si>
  <si>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</si>
  <si>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</si>
  <si>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</si>
  <si>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</si>
  <si>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</si>
  <si>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</si>
  <si>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</si>
  <si>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</si>
  <si>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</si>
  <si>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</si>
  <si>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</si>
  <si>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</si>
  <si>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</si>
  <si>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</si>
  <si>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</si>
  <si>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</si>
  <si>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</si>
  <si>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</si>
  <si>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</si>
  <si>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</si>
  <si>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</si>
  <si>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</si>
  <si>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</si>
  <si>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</si>
  <si>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</si>
  <si>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</si>
  <si>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</si>
  <si>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</si>
  <si>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</si>
  <si>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</si>
  <si>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</si>
  <si>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</si>
  <si>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</si>
  <si>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</si>
  <si>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</si>
  <si>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</si>
  <si>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</si>
  <si>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</si>
  <si>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</si>
  <si>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</si>
  <si>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</si>
  <si>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</si>
  <si>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</si>
  <si>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</si>
  <si>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</si>
  <si>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</si>
  <si>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</si>
  <si>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</si>
  <si>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</si>
  <si>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</si>
  <si>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</si>
  <si>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</si>
  <si>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</si>
  <si>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</si>
  <si>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</si>
  <si>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</si>
  <si>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</si>
  <si>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</si>
  <si>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</si>
  <si>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</si>
  <si>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</si>
  <si>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</si>
  <si>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</si>
  <si>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</si>
  <si>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</si>
  <si>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</si>
  <si>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</si>
  <si>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</si>
  <si>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</si>
  <si>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</si>
  <si>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</si>
  <si>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</si>
  <si>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</si>
  <si>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</si>
  <si>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</si>
  <si>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</si>
  <si>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</si>
  <si>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</si>
  <si>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</si>
  <si>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</si>
  <si>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</si>
  <si>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</si>
  <si>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</si>
  <si>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</si>
  <si>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</si>
  <si>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</si>
  <si>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</si>
  <si>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</si>
  <si>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</si>
  <si>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</si>
  <si>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</si>
  <si>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</si>
  <si>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</si>
  <si>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</si>
  <si>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</si>
  <si>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</si>
  <si>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</si>
  <si>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</si>
  <si>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</si>
  <si>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</si>
  <si>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</si>
  <si>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</si>
  <si>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</si>
  <si>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</si>
  <si>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</si>
  <si>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</si>
  <si>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</si>
  <si>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</si>
  <si>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</si>
  <si>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</si>
  <si>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</si>
  <si>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</si>
  <si>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</si>
  <si>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</si>
  <si>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</si>
  <si>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</si>
  <si>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</si>
  <si>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</si>
  <si>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</si>
  <si>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</si>
  <si>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</si>
  <si>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</si>
  <si>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</si>
  <si>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</si>
  <si>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</si>
  <si>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</si>
  <si>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</si>
  <si>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</si>
  <si>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</si>
  <si>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</si>
  <si>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</si>
  <si>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</si>
  <si>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</si>
  <si>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</si>
  <si>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</si>
  <si>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</si>
  <si>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</si>
  <si>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</si>
  <si>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</si>
  <si>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</si>
  <si>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</si>
  <si>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</si>
  <si>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</si>
  <si>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</si>
  <si>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</si>
  <si>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</si>
  <si>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</si>
  <si>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</si>
  <si>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</si>
  <si>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</si>
  <si>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</si>
  <si>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</si>
  <si>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</si>
  <si>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</si>
  <si>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</si>
  <si>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</si>
  <si>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</si>
  <si>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</si>
  <si>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</si>
  <si>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</si>
  <si>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</si>
  <si>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</si>
  <si>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</si>
  <si>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</si>
  <si>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</si>
  <si>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</si>
  <si>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</si>
  <si>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</si>
  <si>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</si>
  <si>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</si>
  <si>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</si>
  <si>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</si>
  <si>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</si>
  <si>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</si>
  <si>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</si>
  <si>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</si>
  <si>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</si>
  <si>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</si>
  <si>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</si>
  <si>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</si>
  <si>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</si>
  <si>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</si>
  <si>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</si>
  <si>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</si>
  <si>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</si>
  <si>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</si>
  <si>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</si>
  <si>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</si>
  <si>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</si>
  <si>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</si>
  <si>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</si>
  <si>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</si>
  <si>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</si>
  <si>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</si>
  <si>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</si>
  <si>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</si>
  <si>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</si>
  <si>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"Приложение 10 к решению Думы</t>
  </si>
  <si>
    <t>№ 363 от 24.12.2012г."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</si>
  <si>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</si>
  <si>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</si>
  <si>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</si>
  <si>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</si>
  <si>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Обеспечение проведения выборов и референдумов</t>
  </si>
  <si>
    <t>0105</t>
  </si>
  <si>
    <t>Проведение выборов и референдумов</t>
  </si>
  <si>
    <t>0200000</t>
  </si>
  <si>
    <t>0107</t>
  </si>
  <si>
    <t>0014000</t>
  </si>
  <si>
    <t>Составление (изменение) списков кандидатов в присяжные заседатели федеральных судов</t>
  </si>
  <si>
    <t>Судебная система</t>
  </si>
  <si>
    <t>Составление (изменение) списков кандидатов в присяжные заседатели для Приморского краевого суда</t>
  </si>
  <si>
    <t>0014001</t>
  </si>
  <si>
    <t>0014002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</si>
  <si>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</si>
  <si>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</si>
  <si>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0014003</t>
  </si>
  <si>
    <t>Проведение выборов в представительные органы муниципального образования</t>
  </si>
  <si>
    <t>0200002</t>
  </si>
  <si>
    <t>Приложение 3 к решению Думы</t>
  </si>
  <si>
    <t>№ ___ от _____________</t>
  </si>
  <si>
    <t>Другие вопросы в области культуры, кинематографии</t>
  </si>
  <si>
    <t>0804</t>
  </si>
  <si>
    <t>7951500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</si>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</sst>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4" borderId="1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 wrapTex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6" borderId="1" xfId="0" applyFont="1" applyFill="1" applyBorder="1" applyAlignment="1">
      <alignment horizontal="center" vertical="top" wrapText="1"/>
    </xf>
    <xf numFmtId="49" fontId="15" fillId="6" borderId="1" xfId="0" applyNumberFormat="1" applyFont="1" applyFill="1" applyBorder="1" applyAlignment="1">
      <alignment horizontal="center" vertical="center" shrinkToFit="1"/>
    </xf>
    <xf numFmtId="4" fontId="15" fillId="6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1" xfId="0" applyNumberFormat="1" applyFont="1" applyFill="1" applyBorder="1" applyAlignment="1">
      <alignment horizontal="center" vertical="center" shrinkToFit="1"/>
    </xf>
    <xf numFmtId="4" fontId="8" fillId="3" borderId="2" xfId="0" applyNumberFormat="1" applyFont="1" applyFill="1" applyBorder="1" applyAlignment="1">
      <alignment horizontal="center" vertical="center" shrinkToFit="1"/>
    </xf>
    <xf numFmtId="4" fontId="12" fillId="8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0"/>
  <sheetViews>
    <sheetView showGridLines="0" tabSelected="1" workbookViewId="0" topLeftCell="A10">
      <selection activeCell="F16" sqref="F16:F17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2" spans="2:23" ht="18.75">
      <c r="B2" s="95" t="s">
        <v>345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2:23" ht="18.75">
      <c r="B3" s="100" t="s">
        <v>194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2:22" ht="18.75">
      <c r="B4" s="26" t="s">
        <v>193</v>
      </c>
      <c r="C4" s="95" t="s">
        <v>346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6" spans="2:24" ht="18.75">
      <c r="B6" s="95" t="s">
        <v>323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26"/>
    </row>
    <row r="7" spans="2:24" ht="18.75" customHeight="1">
      <c r="B7" s="100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27"/>
    </row>
    <row r="8" spans="2:22" ht="18.75">
      <c r="B8" s="26" t="s">
        <v>193</v>
      </c>
      <c r="C8" s="95" t="s">
        <v>324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12" spans="1:22" ht="30.75" customHeight="1">
      <c r="A12" s="94" t="s">
        <v>94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ht="57" customHeight="1">
      <c r="A13" s="99" t="s">
        <v>198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5.75">
      <c r="A14" s="98" t="s">
        <v>157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53</v>
      </c>
      <c r="G15" s="4" t="s">
        <v>53</v>
      </c>
      <c r="H15" s="4" t="s">
        <v>53</v>
      </c>
      <c r="I15" s="4" t="s">
        <v>53</v>
      </c>
      <c r="J15" s="4" t="s">
        <v>53</v>
      </c>
      <c r="K15" s="4" t="s">
        <v>53</v>
      </c>
      <c r="L15" s="4" t="s">
        <v>53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53</v>
      </c>
      <c r="R15" s="4" t="s">
        <v>53</v>
      </c>
      <c r="S15" s="4" t="s">
        <v>53</v>
      </c>
      <c r="T15" s="4" t="s">
        <v>53</v>
      </c>
      <c r="U15" s="4" t="s">
        <v>53</v>
      </c>
      <c r="V15" s="4" t="s">
        <v>53</v>
      </c>
    </row>
    <row r="16" spans="1:22" s="76" customFormat="1" ht="18.75">
      <c r="A16" s="73" t="s">
        <v>290</v>
      </c>
      <c r="B16" s="72" t="s">
        <v>291</v>
      </c>
      <c r="C16" s="72" t="s">
        <v>6</v>
      </c>
      <c r="D16" s="72" t="s">
        <v>5</v>
      </c>
      <c r="E16" s="74"/>
      <c r="F16" s="85">
        <f>F19+F25+F44+F67+F81+F86+F94+F102+F108+F111+F132+F139+F146+F152+F156+F171+F174+F195+F272+F284+F289+F326+F332+F362+F399+F412+F430+F438+F442+F447+F452+F267+F340+F179+F223+F56+F76+F297+F359</f>
        <v>324842.21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76" customFormat="1" ht="18.75">
      <c r="A17" s="73" t="s">
        <v>76</v>
      </c>
      <c r="B17" s="72" t="s">
        <v>291</v>
      </c>
      <c r="C17" s="72" t="s">
        <v>6</v>
      </c>
      <c r="D17" s="72" t="s">
        <v>5</v>
      </c>
      <c r="E17" s="74"/>
      <c r="F17" s="85">
        <f>F122+F164+F202+F208+F365+F423+F398</f>
        <v>186518.86000000002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8.75" customHeight="1" outlineLevel="2">
      <c r="A18" s="16" t="s">
        <v>128</v>
      </c>
      <c r="B18" s="17" t="s">
        <v>127</v>
      </c>
      <c r="C18" s="17" t="s">
        <v>6</v>
      </c>
      <c r="D18" s="17" t="s">
        <v>5</v>
      </c>
      <c r="E18" s="17"/>
      <c r="F18" s="18">
        <f>F19+F25+F44+F67+F81+F85+F56+F76</f>
        <v>56505.71999999999</v>
      </c>
      <c r="G18" s="18" t="e">
        <f>G19+G25+G44+#REF!+G67+#REF!+G81+G85+#REF!</f>
        <v>#REF!</v>
      </c>
      <c r="H18" s="18" t="e">
        <f>H19+H25+H44+#REF!+H67+#REF!+H81+H85+#REF!</f>
        <v>#REF!</v>
      </c>
      <c r="I18" s="18" t="e">
        <f>I19+I25+I44+#REF!+I67+#REF!+I81+I85+#REF!</f>
        <v>#REF!</v>
      </c>
      <c r="J18" s="18" t="e">
        <f>J19+J25+J44+#REF!+J67+#REF!+J81+J85+#REF!</f>
        <v>#REF!</v>
      </c>
      <c r="K18" s="18" t="e">
        <f>K19+K25+K44+#REF!+K67+#REF!+K81+K85+#REF!</f>
        <v>#REF!</v>
      </c>
      <c r="L18" s="18" t="e">
        <f>L19+L25+L44+#REF!+L67+#REF!+L81+L85+#REF!</f>
        <v>#REF!</v>
      </c>
      <c r="M18" s="18" t="e">
        <f>M19+M25+M44+#REF!+M67+#REF!+M81+M85+#REF!</f>
        <v>#REF!</v>
      </c>
      <c r="N18" s="18" t="e">
        <f>N19+N25+N44+#REF!+N67+#REF!+N81+N85+#REF!</f>
        <v>#REF!</v>
      </c>
      <c r="O18" s="18" t="e">
        <f>O19+O25+O44+#REF!+O67+#REF!+O81+O85+#REF!</f>
        <v>#REF!</v>
      </c>
      <c r="P18" s="18" t="e">
        <f>P19+P25+P44+#REF!+P67+#REF!+P81+P85+#REF!</f>
        <v>#REF!</v>
      </c>
      <c r="Q18" s="18" t="e">
        <f>Q19+Q25+Q44+#REF!+Q67+#REF!+Q81+Q85+#REF!</f>
        <v>#REF!</v>
      </c>
      <c r="R18" s="18" t="e">
        <f>R19+R25+R44+#REF!+R67+#REF!+R81+R85+#REF!</f>
        <v>#REF!</v>
      </c>
      <c r="S18" s="18" t="e">
        <f>S19+S25+S44+#REF!+S67+#REF!+S81+S85+#REF!</f>
        <v>#REF!</v>
      </c>
      <c r="T18" s="18" t="e">
        <f>T19+T25+T44+#REF!+T67+#REF!+T81+T85+#REF!</f>
        <v>#REF!</v>
      </c>
      <c r="U18" s="18" t="e">
        <f>U19+U25+U44+#REF!+U67+#REF!+U81+U85+#REF!</f>
        <v>#REF!</v>
      </c>
      <c r="V18" s="18" t="e">
        <f>V19+V25+V44+#REF!+V67+#REF!+V81+V85+#REF!</f>
        <v>#REF!</v>
      </c>
    </row>
    <row r="19" spans="1:22" s="35" customFormat="1" ht="33" customHeight="1" outlineLevel="3">
      <c r="A19" s="31" t="s">
        <v>54</v>
      </c>
      <c r="B19" s="33" t="s">
        <v>7</v>
      </c>
      <c r="C19" s="33" t="s">
        <v>6</v>
      </c>
      <c r="D19" s="33" t="s">
        <v>5</v>
      </c>
      <c r="E19" s="33"/>
      <c r="F19" s="34">
        <f>F20</f>
        <v>1728.3</v>
      </c>
      <c r="G19" s="34">
        <f aca="true" t="shared" si="0" ref="G19:V20">G20</f>
        <v>1204.8</v>
      </c>
      <c r="H19" s="34">
        <f t="shared" si="0"/>
        <v>1204.8</v>
      </c>
      <c r="I19" s="34">
        <f t="shared" si="0"/>
        <v>1204.8</v>
      </c>
      <c r="J19" s="34">
        <f t="shared" si="0"/>
        <v>1204.8</v>
      </c>
      <c r="K19" s="34">
        <f t="shared" si="0"/>
        <v>1204.8</v>
      </c>
      <c r="L19" s="34">
        <f t="shared" si="0"/>
        <v>1204.8</v>
      </c>
      <c r="M19" s="34">
        <f t="shared" si="0"/>
        <v>1204.8</v>
      </c>
      <c r="N19" s="34">
        <f t="shared" si="0"/>
        <v>1204.8</v>
      </c>
      <c r="O19" s="34">
        <f t="shared" si="0"/>
        <v>1204.8</v>
      </c>
      <c r="P19" s="34">
        <f t="shared" si="0"/>
        <v>1204.8</v>
      </c>
      <c r="Q19" s="34">
        <f t="shared" si="0"/>
        <v>1204.8</v>
      </c>
      <c r="R19" s="34">
        <f t="shared" si="0"/>
        <v>1204.8</v>
      </c>
      <c r="S19" s="34">
        <f t="shared" si="0"/>
        <v>1204.8</v>
      </c>
      <c r="T19" s="34">
        <f t="shared" si="0"/>
        <v>1204.8</v>
      </c>
      <c r="U19" s="34">
        <f t="shared" si="0"/>
        <v>1204.8</v>
      </c>
      <c r="V19" s="34">
        <f t="shared" si="0"/>
        <v>1204.8</v>
      </c>
    </row>
    <row r="20" spans="1:22" ht="48.75" customHeight="1" outlineLevel="3">
      <c r="A20" s="14" t="s">
        <v>95</v>
      </c>
      <c r="B20" s="12" t="s">
        <v>7</v>
      </c>
      <c r="C20" s="12" t="s">
        <v>96</v>
      </c>
      <c r="D20" s="12" t="s">
        <v>5</v>
      </c>
      <c r="E20" s="12"/>
      <c r="F20" s="13">
        <f>F21</f>
        <v>1728.3</v>
      </c>
      <c r="G20" s="13">
        <f t="shared" si="0"/>
        <v>1204.8</v>
      </c>
      <c r="H20" s="13">
        <f t="shared" si="0"/>
        <v>1204.8</v>
      </c>
      <c r="I20" s="13">
        <f t="shared" si="0"/>
        <v>1204.8</v>
      </c>
      <c r="J20" s="13">
        <f t="shared" si="0"/>
        <v>1204.8</v>
      </c>
      <c r="K20" s="13">
        <f t="shared" si="0"/>
        <v>1204.8</v>
      </c>
      <c r="L20" s="13">
        <f t="shared" si="0"/>
        <v>1204.8</v>
      </c>
      <c r="M20" s="13">
        <f t="shared" si="0"/>
        <v>1204.8</v>
      </c>
      <c r="N20" s="13">
        <f t="shared" si="0"/>
        <v>1204.8</v>
      </c>
      <c r="O20" s="13">
        <f t="shared" si="0"/>
        <v>1204.8</v>
      </c>
      <c r="P20" s="13">
        <f t="shared" si="0"/>
        <v>1204.8</v>
      </c>
      <c r="Q20" s="13">
        <f t="shared" si="0"/>
        <v>1204.8</v>
      </c>
      <c r="R20" s="13">
        <f t="shared" si="0"/>
        <v>1204.8</v>
      </c>
      <c r="S20" s="13">
        <f t="shared" si="0"/>
        <v>1204.8</v>
      </c>
      <c r="T20" s="13">
        <f t="shared" si="0"/>
        <v>1204.8</v>
      </c>
      <c r="U20" s="13">
        <f t="shared" si="0"/>
        <v>1204.8</v>
      </c>
      <c r="V20" s="13">
        <f t="shared" si="0"/>
        <v>1204.8</v>
      </c>
    </row>
    <row r="21" spans="1:22" ht="15.75" outlineLevel="4">
      <c r="A21" s="61" t="s">
        <v>55</v>
      </c>
      <c r="B21" s="19" t="s">
        <v>7</v>
      </c>
      <c r="C21" s="19" t="s">
        <v>8</v>
      </c>
      <c r="D21" s="19" t="s">
        <v>5</v>
      </c>
      <c r="E21" s="19"/>
      <c r="F21" s="20">
        <f>F22</f>
        <v>1728.3</v>
      </c>
      <c r="G21" s="7">
        <f aca="true" t="shared" si="1" ref="G21:V21">G23</f>
        <v>1204.8</v>
      </c>
      <c r="H21" s="7">
        <f t="shared" si="1"/>
        <v>1204.8</v>
      </c>
      <c r="I21" s="7">
        <f t="shared" si="1"/>
        <v>1204.8</v>
      </c>
      <c r="J21" s="7">
        <f t="shared" si="1"/>
        <v>1204.8</v>
      </c>
      <c r="K21" s="7">
        <f t="shared" si="1"/>
        <v>1204.8</v>
      </c>
      <c r="L21" s="7">
        <f t="shared" si="1"/>
        <v>1204.8</v>
      </c>
      <c r="M21" s="7">
        <f t="shared" si="1"/>
        <v>1204.8</v>
      </c>
      <c r="N21" s="7">
        <f t="shared" si="1"/>
        <v>1204.8</v>
      </c>
      <c r="O21" s="7">
        <f t="shared" si="1"/>
        <v>1204.8</v>
      </c>
      <c r="P21" s="7">
        <f t="shared" si="1"/>
        <v>1204.8</v>
      </c>
      <c r="Q21" s="7">
        <f t="shared" si="1"/>
        <v>1204.8</v>
      </c>
      <c r="R21" s="7">
        <f t="shared" si="1"/>
        <v>1204.8</v>
      </c>
      <c r="S21" s="7">
        <f t="shared" si="1"/>
        <v>1204.8</v>
      </c>
      <c r="T21" s="7">
        <f t="shared" si="1"/>
        <v>1204.8</v>
      </c>
      <c r="U21" s="7">
        <f t="shared" si="1"/>
        <v>1204.8</v>
      </c>
      <c r="V21" s="7">
        <f t="shared" si="1"/>
        <v>1204.8</v>
      </c>
    </row>
    <row r="22" spans="1:22" ht="31.5" outlineLevel="4">
      <c r="A22" s="5" t="s">
        <v>204</v>
      </c>
      <c r="B22" s="6" t="s">
        <v>7</v>
      </c>
      <c r="C22" s="6" t="s">
        <v>8</v>
      </c>
      <c r="D22" s="6" t="s">
        <v>203</v>
      </c>
      <c r="E22" s="6"/>
      <c r="F22" s="7">
        <f>F23+F24</f>
        <v>1728.3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8" t="s">
        <v>200</v>
      </c>
      <c r="B23" s="59" t="s">
        <v>7</v>
      </c>
      <c r="C23" s="59" t="s">
        <v>8</v>
      </c>
      <c r="D23" s="59" t="s">
        <v>199</v>
      </c>
      <c r="E23" s="59"/>
      <c r="F23" s="60">
        <v>1725.5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8" t="s">
        <v>201</v>
      </c>
      <c r="B24" s="59" t="s">
        <v>7</v>
      </c>
      <c r="C24" s="59" t="s">
        <v>8</v>
      </c>
      <c r="D24" s="59" t="s">
        <v>202</v>
      </c>
      <c r="E24" s="59"/>
      <c r="F24" s="60">
        <v>2.8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56</v>
      </c>
      <c r="B25" s="9" t="s">
        <v>36</v>
      </c>
      <c r="C25" s="9" t="s">
        <v>6</v>
      </c>
      <c r="D25" s="9" t="s">
        <v>5</v>
      </c>
      <c r="E25" s="9"/>
      <c r="F25" s="10">
        <f>F26</f>
        <v>3954</v>
      </c>
      <c r="G25" s="10">
        <f aca="true" t="shared" si="2" ref="G25:V25">G26</f>
        <v>3842.2</v>
      </c>
      <c r="H25" s="10">
        <f t="shared" si="2"/>
        <v>3842.2</v>
      </c>
      <c r="I25" s="10">
        <f t="shared" si="2"/>
        <v>3842.2</v>
      </c>
      <c r="J25" s="10">
        <f t="shared" si="2"/>
        <v>3842.2</v>
      </c>
      <c r="K25" s="10">
        <f t="shared" si="2"/>
        <v>3842.2</v>
      </c>
      <c r="L25" s="10">
        <f t="shared" si="2"/>
        <v>3842.2</v>
      </c>
      <c r="M25" s="10">
        <f t="shared" si="2"/>
        <v>3842.2</v>
      </c>
      <c r="N25" s="10">
        <f t="shared" si="2"/>
        <v>3842.2</v>
      </c>
      <c r="O25" s="10">
        <f t="shared" si="2"/>
        <v>3842.2</v>
      </c>
      <c r="P25" s="10">
        <f t="shared" si="2"/>
        <v>3842.2</v>
      </c>
      <c r="Q25" s="10">
        <f t="shared" si="2"/>
        <v>3842.2</v>
      </c>
      <c r="R25" s="10">
        <f t="shared" si="2"/>
        <v>3842.2</v>
      </c>
      <c r="S25" s="10">
        <f t="shared" si="2"/>
        <v>3842.2</v>
      </c>
      <c r="T25" s="10">
        <f t="shared" si="2"/>
        <v>3842.2</v>
      </c>
      <c r="U25" s="10">
        <f t="shared" si="2"/>
        <v>3842.2</v>
      </c>
      <c r="V25" s="10">
        <f t="shared" si="2"/>
        <v>3842.2</v>
      </c>
    </row>
    <row r="26" spans="1:22" s="32" customFormat="1" ht="49.5" customHeight="1" outlineLevel="6">
      <c r="A26" s="36" t="s">
        <v>95</v>
      </c>
      <c r="B26" s="12" t="s">
        <v>36</v>
      </c>
      <c r="C26" s="12" t="s">
        <v>96</v>
      </c>
      <c r="D26" s="12" t="s">
        <v>5</v>
      </c>
      <c r="E26" s="12"/>
      <c r="F26" s="13">
        <f>F27+F37+F41</f>
        <v>3954</v>
      </c>
      <c r="G26" s="13">
        <f aca="true" t="shared" si="3" ref="G26:V26">G27+G37+G41</f>
        <v>3842.2</v>
      </c>
      <c r="H26" s="13">
        <f t="shared" si="3"/>
        <v>3842.2</v>
      </c>
      <c r="I26" s="13">
        <f t="shared" si="3"/>
        <v>3842.2</v>
      </c>
      <c r="J26" s="13">
        <f t="shared" si="3"/>
        <v>3842.2</v>
      </c>
      <c r="K26" s="13">
        <f t="shared" si="3"/>
        <v>3842.2</v>
      </c>
      <c r="L26" s="13">
        <f t="shared" si="3"/>
        <v>3842.2</v>
      </c>
      <c r="M26" s="13">
        <f t="shared" si="3"/>
        <v>3842.2</v>
      </c>
      <c r="N26" s="13">
        <f t="shared" si="3"/>
        <v>3842.2</v>
      </c>
      <c r="O26" s="13">
        <f t="shared" si="3"/>
        <v>3842.2</v>
      </c>
      <c r="P26" s="13">
        <f t="shared" si="3"/>
        <v>3842.2</v>
      </c>
      <c r="Q26" s="13">
        <f t="shared" si="3"/>
        <v>3842.2</v>
      </c>
      <c r="R26" s="13">
        <f t="shared" si="3"/>
        <v>3842.2</v>
      </c>
      <c r="S26" s="13">
        <f t="shared" si="3"/>
        <v>3842.2</v>
      </c>
      <c r="T26" s="13">
        <f t="shared" si="3"/>
        <v>3842.2</v>
      </c>
      <c r="U26" s="13">
        <f t="shared" si="3"/>
        <v>3842.2</v>
      </c>
      <c r="V26" s="13">
        <f t="shared" si="3"/>
        <v>3842.2</v>
      </c>
    </row>
    <row r="27" spans="1:22" s="32" customFormat="1" ht="15.75" outlineLevel="6">
      <c r="A27" s="62" t="s">
        <v>57</v>
      </c>
      <c r="B27" s="19" t="s">
        <v>36</v>
      </c>
      <c r="C27" s="19" t="s">
        <v>10</v>
      </c>
      <c r="D27" s="19" t="s">
        <v>5</v>
      </c>
      <c r="E27" s="19"/>
      <c r="F27" s="20">
        <f>F28+F31+F34</f>
        <v>2557.9</v>
      </c>
      <c r="G27" s="7">
        <f aca="true" t="shared" si="4" ref="G27:V27">G30</f>
        <v>2414.5</v>
      </c>
      <c r="H27" s="7">
        <f t="shared" si="4"/>
        <v>2414.5</v>
      </c>
      <c r="I27" s="7">
        <f t="shared" si="4"/>
        <v>2414.5</v>
      </c>
      <c r="J27" s="7">
        <f t="shared" si="4"/>
        <v>2414.5</v>
      </c>
      <c r="K27" s="7">
        <f t="shared" si="4"/>
        <v>2414.5</v>
      </c>
      <c r="L27" s="7">
        <f t="shared" si="4"/>
        <v>2414.5</v>
      </c>
      <c r="M27" s="7">
        <f t="shared" si="4"/>
        <v>2414.5</v>
      </c>
      <c r="N27" s="7">
        <f t="shared" si="4"/>
        <v>2414.5</v>
      </c>
      <c r="O27" s="7">
        <f t="shared" si="4"/>
        <v>2414.5</v>
      </c>
      <c r="P27" s="7">
        <f t="shared" si="4"/>
        <v>2414.5</v>
      </c>
      <c r="Q27" s="7">
        <f t="shared" si="4"/>
        <v>2414.5</v>
      </c>
      <c r="R27" s="7">
        <f t="shared" si="4"/>
        <v>2414.5</v>
      </c>
      <c r="S27" s="7">
        <f t="shared" si="4"/>
        <v>2414.5</v>
      </c>
      <c r="T27" s="7">
        <f t="shared" si="4"/>
        <v>2414.5</v>
      </c>
      <c r="U27" s="7">
        <f t="shared" si="4"/>
        <v>2414.5</v>
      </c>
      <c r="V27" s="7">
        <f t="shared" si="4"/>
        <v>2414.5</v>
      </c>
    </row>
    <row r="28" spans="1:22" s="32" customFormat="1" ht="31.5" outlineLevel="6">
      <c r="A28" s="5" t="s">
        <v>204</v>
      </c>
      <c r="B28" s="6" t="s">
        <v>36</v>
      </c>
      <c r="C28" s="6" t="s">
        <v>10</v>
      </c>
      <c r="D28" s="6" t="s">
        <v>203</v>
      </c>
      <c r="E28" s="6"/>
      <c r="F28" s="7">
        <f>F29+F30</f>
        <v>1917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15.75" outlineLevel="6">
      <c r="A29" s="58" t="s">
        <v>200</v>
      </c>
      <c r="B29" s="59" t="s">
        <v>36</v>
      </c>
      <c r="C29" s="59" t="s">
        <v>10</v>
      </c>
      <c r="D29" s="59" t="s">
        <v>199</v>
      </c>
      <c r="E29" s="59"/>
      <c r="F29" s="60">
        <v>1909.4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201</v>
      </c>
      <c r="B30" s="59" t="s">
        <v>36</v>
      </c>
      <c r="C30" s="59" t="s">
        <v>10</v>
      </c>
      <c r="D30" s="59" t="s">
        <v>202</v>
      </c>
      <c r="E30" s="59"/>
      <c r="F30" s="60">
        <v>7.6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</row>
    <row r="31" spans="1:22" s="32" customFormat="1" ht="20.25" customHeight="1" outlineLevel="6">
      <c r="A31" s="5" t="s">
        <v>205</v>
      </c>
      <c r="B31" s="6" t="s">
        <v>36</v>
      </c>
      <c r="C31" s="6" t="s">
        <v>10</v>
      </c>
      <c r="D31" s="6" t="s">
        <v>206</v>
      </c>
      <c r="E31" s="6"/>
      <c r="F31" s="7">
        <f>F32+F33</f>
        <v>608.9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31.5" outlineLevel="6">
      <c r="A32" s="58" t="s">
        <v>207</v>
      </c>
      <c r="B32" s="59" t="s">
        <v>36</v>
      </c>
      <c r="C32" s="59" t="s">
        <v>10</v>
      </c>
      <c r="D32" s="59" t="s">
        <v>208</v>
      </c>
      <c r="E32" s="59"/>
      <c r="F32" s="60">
        <v>237.33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31.5" outlineLevel="6">
      <c r="A33" s="58" t="s">
        <v>209</v>
      </c>
      <c r="B33" s="59" t="s">
        <v>36</v>
      </c>
      <c r="C33" s="59" t="s">
        <v>10</v>
      </c>
      <c r="D33" s="59" t="s">
        <v>210</v>
      </c>
      <c r="E33" s="59"/>
      <c r="F33" s="60">
        <v>371.57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2" customFormat="1" ht="15.75" outlineLevel="6">
      <c r="A34" s="5" t="s">
        <v>211</v>
      </c>
      <c r="B34" s="6" t="s">
        <v>36</v>
      </c>
      <c r="C34" s="6" t="s">
        <v>10</v>
      </c>
      <c r="D34" s="6" t="s">
        <v>212</v>
      </c>
      <c r="E34" s="6"/>
      <c r="F34" s="7">
        <f>F35+F36</f>
        <v>32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2" customFormat="1" ht="21.75" customHeight="1" outlineLevel="6">
      <c r="A35" s="58" t="s">
        <v>213</v>
      </c>
      <c r="B35" s="59" t="s">
        <v>36</v>
      </c>
      <c r="C35" s="59" t="s">
        <v>10</v>
      </c>
      <c r="D35" s="59" t="s">
        <v>215</v>
      </c>
      <c r="E35" s="59"/>
      <c r="F35" s="60">
        <v>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2" customFormat="1" ht="15.75" outlineLevel="6">
      <c r="A36" s="58" t="s">
        <v>214</v>
      </c>
      <c r="B36" s="59" t="s">
        <v>36</v>
      </c>
      <c r="C36" s="59" t="s">
        <v>10</v>
      </c>
      <c r="D36" s="59" t="s">
        <v>216</v>
      </c>
      <c r="E36" s="59"/>
      <c r="F36" s="60">
        <v>16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61" t="s">
        <v>58</v>
      </c>
      <c r="B37" s="19" t="s">
        <v>36</v>
      </c>
      <c r="C37" s="19" t="s">
        <v>37</v>
      </c>
      <c r="D37" s="19" t="s">
        <v>5</v>
      </c>
      <c r="E37" s="19"/>
      <c r="F37" s="20">
        <f>F38</f>
        <v>1204.1</v>
      </c>
      <c r="G37" s="7">
        <f aca="true" t="shared" si="5" ref="G37:V37">G38</f>
        <v>1331.7</v>
      </c>
      <c r="H37" s="7">
        <f t="shared" si="5"/>
        <v>1331.7</v>
      </c>
      <c r="I37" s="7">
        <f t="shared" si="5"/>
        <v>1331.7</v>
      </c>
      <c r="J37" s="7">
        <f t="shared" si="5"/>
        <v>1331.7</v>
      </c>
      <c r="K37" s="7">
        <f t="shared" si="5"/>
        <v>1331.7</v>
      </c>
      <c r="L37" s="7">
        <f t="shared" si="5"/>
        <v>1331.7</v>
      </c>
      <c r="M37" s="7">
        <f t="shared" si="5"/>
        <v>1331.7</v>
      </c>
      <c r="N37" s="7">
        <f t="shared" si="5"/>
        <v>1331.7</v>
      </c>
      <c r="O37" s="7">
        <f t="shared" si="5"/>
        <v>1331.7</v>
      </c>
      <c r="P37" s="7">
        <f t="shared" si="5"/>
        <v>1331.7</v>
      </c>
      <c r="Q37" s="7">
        <f t="shared" si="5"/>
        <v>1331.7</v>
      </c>
      <c r="R37" s="7">
        <f t="shared" si="5"/>
        <v>1331.7</v>
      </c>
      <c r="S37" s="7">
        <f t="shared" si="5"/>
        <v>1331.7</v>
      </c>
      <c r="T37" s="7">
        <f t="shared" si="5"/>
        <v>1331.7</v>
      </c>
      <c r="U37" s="7">
        <f t="shared" si="5"/>
        <v>1331.7</v>
      </c>
      <c r="V37" s="7">
        <f t="shared" si="5"/>
        <v>1331.7</v>
      </c>
    </row>
    <row r="38" spans="1:22" s="30" customFormat="1" ht="31.5" outlineLevel="6">
      <c r="A38" s="5" t="s">
        <v>204</v>
      </c>
      <c r="B38" s="6" t="s">
        <v>36</v>
      </c>
      <c r="C38" s="6" t="s">
        <v>37</v>
      </c>
      <c r="D38" s="6" t="s">
        <v>203</v>
      </c>
      <c r="E38" s="6"/>
      <c r="F38" s="7">
        <f>F39+F40</f>
        <v>1204.1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30" customFormat="1" ht="15.75" outlineLevel="6">
      <c r="A39" s="58" t="s">
        <v>200</v>
      </c>
      <c r="B39" s="59" t="s">
        <v>36</v>
      </c>
      <c r="C39" s="59" t="s">
        <v>37</v>
      </c>
      <c r="D39" s="59" t="s">
        <v>199</v>
      </c>
      <c r="E39" s="59"/>
      <c r="F39" s="60">
        <v>1200.1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30" customFormat="1" ht="31.5" outlineLevel="6">
      <c r="A40" s="58" t="s">
        <v>201</v>
      </c>
      <c r="B40" s="59" t="s">
        <v>36</v>
      </c>
      <c r="C40" s="59" t="s">
        <v>37</v>
      </c>
      <c r="D40" s="59" t="s">
        <v>202</v>
      </c>
      <c r="E40" s="59"/>
      <c r="F40" s="60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31.5" customHeight="1" outlineLevel="6">
      <c r="A41" s="61" t="s">
        <v>60</v>
      </c>
      <c r="B41" s="19" t="s">
        <v>36</v>
      </c>
      <c r="C41" s="19" t="s">
        <v>38</v>
      </c>
      <c r="D41" s="19" t="s">
        <v>5</v>
      </c>
      <c r="E41" s="19"/>
      <c r="F41" s="20">
        <f>F42</f>
        <v>192</v>
      </c>
      <c r="G41" s="7">
        <f aca="true" t="shared" si="6" ref="G41:V41">G42</f>
        <v>96</v>
      </c>
      <c r="H41" s="7">
        <f t="shared" si="6"/>
        <v>96</v>
      </c>
      <c r="I41" s="7">
        <f t="shared" si="6"/>
        <v>96</v>
      </c>
      <c r="J41" s="7">
        <f t="shared" si="6"/>
        <v>96</v>
      </c>
      <c r="K41" s="7">
        <f t="shared" si="6"/>
        <v>96</v>
      </c>
      <c r="L41" s="7">
        <f t="shared" si="6"/>
        <v>96</v>
      </c>
      <c r="M41" s="7">
        <f t="shared" si="6"/>
        <v>96</v>
      </c>
      <c r="N41" s="7">
        <f t="shared" si="6"/>
        <v>96</v>
      </c>
      <c r="O41" s="7">
        <f t="shared" si="6"/>
        <v>96</v>
      </c>
      <c r="P41" s="7">
        <f t="shared" si="6"/>
        <v>96</v>
      </c>
      <c r="Q41" s="7">
        <f t="shared" si="6"/>
        <v>96</v>
      </c>
      <c r="R41" s="7">
        <f t="shared" si="6"/>
        <v>96</v>
      </c>
      <c r="S41" s="7">
        <f t="shared" si="6"/>
        <v>96</v>
      </c>
      <c r="T41" s="7">
        <f t="shared" si="6"/>
        <v>96</v>
      </c>
      <c r="U41" s="7">
        <f t="shared" si="6"/>
        <v>96</v>
      </c>
      <c r="V41" s="7">
        <f t="shared" si="6"/>
        <v>96</v>
      </c>
    </row>
    <row r="42" spans="1:22" s="30" customFormat="1" ht="31.5" outlineLevel="6">
      <c r="A42" s="5" t="s">
        <v>217</v>
      </c>
      <c r="B42" s="6" t="s">
        <v>36</v>
      </c>
      <c r="C42" s="6" t="s">
        <v>38</v>
      </c>
      <c r="D42" s="6" t="s">
        <v>220</v>
      </c>
      <c r="E42" s="6"/>
      <c r="F42" s="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30" customFormat="1" ht="31.5" outlineLevel="6">
      <c r="A43" s="58" t="s">
        <v>218</v>
      </c>
      <c r="B43" s="59" t="s">
        <v>36</v>
      </c>
      <c r="C43" s="59" t="s">
        <v>38</v>
      </c>
      <c r="D43" s="59" t="s">
        <v>219</v>
      </c>
      <c r="E43" s="59"/>
      <c r="F43" s="60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0" customFormat="1" ht="49.5" customHeight="1" outlineLevel="3">
      <c r="A44" s="8" t="s">
        <v>59</v>
      </c>
      <c r="B44" s="9" t="s">
        <v>9</v>
      </c>
      <c r="C44" s="9" t="s">
        <v>6</v>
      </c>
      <c r="D44" s="9" t="s">
        <v>5</v>
      </c>
      <c r="E44" s="9"/>
      <c r="F44" s="10">
        <f>F45</f>
        <v>6444.8</v>
      </c>
      <c r="G44" s="10">
        <f aca="true" t="shared" si="7" ref="G44:V46">G45</f>
        <v>8918.7</v>
      </c>
      <c r="H44" s="10">
        <f t="shared" si="7"/>
        <v>8918.7</v>
      </c>
      <c r="I44" s="10">
        <f t="shared" si="7"/>
        <v>8918.7</v>
      </c>
      <c r="J44" s="10">
        <f t="shared" si="7"/>
        <v>8918.7</v>
      </c>
      <c r="K44" s="10">
        <f t="shared" si="7"/>
        <v>8918.7</v>
      </c>
      <c r="L44" s="10">
        <f t="shared" si="7"/>
        <v>8918.7</v>
      </c>
      <c r="M44" s="10">
        <f t="shared" si="7"/>
        <v>8918.7</v>
      </c>
      <c r="N44" s="10">
        <f t="shared" si="7"/>
        <v>8918.7</v>
      </c>
      <c r="O44" s="10">
        <f t="shared" si="7"/>
        <v>8918.7</v>
      </c>
      <c r="P44" s="10">
        <f t="shared" si="7"/>
        <v>8918.7</v>
      </c>
      <c r="Q44" s="10">
        <f t="shared" si="7"/>
        <v>8918.7</v>
      </c>
      <c r="R44" s="10">
        <f t="shared" si="7"/>
        <v>8918.7</v>
      </c>
      <c r="S44" s="10">
        <f t="shared" si="7"/>
        <v>8918.7</v>
      </c>
      <c r="T44" s="10">
        <f t="shared" si="7"/>
        <v>8918.7</v>
      </c>
      <c r="U44" s="10">
        <f t="shared" si="7"/>
        <v>8918.7</v>
      </c>
      <c r="V44" s="10">
        <f t="shared" si="7"/>
        <v>8918.7</v>
      </c>
    </row>
    <row r="45" spans="1:22" s="30" customFormat="1" ht="50.25" customHeight="1" outlineLevel="3">
      <c r="A45" s="14" t="s">
        <v>95</v>
      </c>
      <c r="B45" s="12" t="s">
        <v>9</v>
      </c>
      <c r="C45" s="12" t="s">
        <v>96</v>
      </c>
      <c r="D45" s="12" t="s">
        <v>5</v>
      </c>
      <c r="E45" s="12"/>
      <c r="F45" s="13">
        <f>F46</f>
        <v>6444.8</v>
      </c>
      <c r="G45" s="13">
        <f t="shared" si="7"/>
        <v>8918.7</v>
      </c>
      <c r="H45" s="13">
        <f t="shared" si="7"/>
        <v>8918.7</v>
      </c>
      <c r="I45" s="13">
        <f t="shared" si="7"/>
        <v>8918.7</v>
      </c>
      <c r="J45" s="13">
        <f t="shared" si="7"/>
        <v>8918.7</v>
      </c>
      <c r="K45" s="13">
        <f t="shared" si="7"/>
        <v>8918.7</v>
      </c>
      <c r="L45" s="13">
        <f t="shared" si="7"/>
        <v>8918.7</v>
      </c>
      <c r="M45" s="13">
        <f t="shared" si="7"/>
        <v>8918.7</v>
      </c>
      <c r="N45" s="13">
        <f t="shared" si="7"/>
        <v>8918.7</v>
      </c>
      <c r="O45" s="13">
        <f t="shared" si="7"/>
        <v>8918.7</v>
      </c>
      <c r="P45" s="13">
        <f t="shared" si="7"/>
        <v>8918.7</v>
      </c>
      <c r="Q45" s="13">
        <f t="shared" si="7"/>
        <v>8918.7</v>
      </c>
      <c r="R45" s="13">
        <f t="shared" si="7"/>
        <v>8918.7</v>
      </c>
      <c r="S45" s="13">
        <f t="shared" si="7"/>
        <v>8918.7</v>
      </c>
      <c r="T45" s="13">
        <f t="shared" si="7"/>
        <v>8918.7</v>
      </c>
      <c r="U45" s="13">
        <f t="shared" si="7"/>
        <v>8918.7</v>
      </c>
      <c r="V45" s="13">
        <f t="shared" si="7"/>
        <v>8918.7</v>
      </c>
    </row>
    <row r="46" spans="1:22" s="30" customFormat="1" ht="15.75" outlineLevel="4">
      <c r="A46" s="61" t="s">
        <v>57</v>
      </c>
      <c r="B46" s="19" t="s">
        <v>9</v>
      </c>
      <c r="C46" s="19" t="s">
        <v>10</v>
      </c>
      <c r="D46" s="19" t="s">
        <v>5</v>
      </c>
      <c r="E46" s="19"/>
      <c r="F46" s="20">
        <f>F47+F50+F53</f>
        <v>6444.8</v>
      </c>
      <c r="G46" s="7">
        <f t="shared" si="7"/>
        <v>8918.7</v>
      </c>
      <c r="H46" s="7">
        <f t="shared" si="7"/>
        <v>8918.7</v>
      </c>
      <c r="I46" s="7">
        <f t="shared" si="7"/>
        <v>8918.7</v>
      </c>
      <c r="J46" s="7">
        <f t="shared" si="7"/>
        <v>8918.7</v>
      </c>
      <c r="K46" s="7">
        <f t="shared" si="7"/>
        <v>8918.7</v>
      </c>
      <c r="L46" s="7">
        <f t="shared" si="7"/>
        <v>8918.7</v>
      </c>
      <c r="M46" s="7">
        <f t="shared" si="7"/>
        <v>8918.7</v>
      </c>
      <c r="N46" s="7">
        <f t="shared" si="7"/>
        <v>8918.7</v>
      </c>
      <c r="O46" s="7">
        <f t="shared" si="7"/>
        <v>8918.7</v>
      </c>
      <c r="P46" s="7">
        <f t="shared" si="7"/>
        <v>8918.7</v>
      </c>
      <c r="Q46" s="7">
        <f t="shared" si="7"/>
        <v>8918.7</v>
      </c>
      <c r="R46" s="7">
        <f t="shared" si="7"/>
        <v>8918.7</v>
      </c>
      <c r="S46" s="7">
        <f t="shared" si="7"/>
        <v>8918.7</v>
      </c>
      <c r="T46" s="7">
        <f t="shared" si="7"/>
        <v>8918.7</v>
      </c>
      <c r="U46" s="7">
        <f t="shared" si="7"/>
        <v>8918.7</v>
      </c>
      <c r="V46" s="7">
        <f t="shared" si="7"/>
        <v>8918.7</v>
      </c>
    </row>
    <row r="47" spans="1:22" s="30" customFormat="1" ht="31.5" outlineLevel="5">
      <c r="A47" s="5" t="s">
        <v>204</v>
      </c>
      <c r="B47" s="6" t="s">
        <v>9</v>
      </c>
      <c r="C47" s="6" t="s">
        <v>10</v>
      </c>
      <c r="D47" s="6" t="s">
        <v>203</v>
      </c>
      <c r="E47" s="6"/>
      <c r="F47" s="7">
        <f>F48+F49</f>
        <v>5861.5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30" customFormat="1" ht="15.75" outlineLevel="5">
      <c r="A48" s="58" t="s">
        <v>200</v>
      </c>
      <c r="B48" s="59" t="s">
        <v>9</v>
      </c>
      <c r="C48" s="59" t="s">
        <v>10</v>
      </c>
      <c r="D48" s="59" t="s">
        <v>199</v>
      </c>
      <c r="E48" s="59"/>
      <c r="F48" s="60">
        <v>5833.5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201</v>
      </c>
      <c r="B49" s="59" t="s">
        <v>9</v>
      </c>
      <c r="C49" s="59" t="s">
        <v>10</v>
      </c>
      <c r="D49" s="59" t="s">
        <v>202</v>
      </c>
      <c r="E49" s="59"/>
      <c r="F49" s="60">
        <v>28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31.5" outlineLevel="5">
      <c r="A50" s="5" t="s">
        <v>205</v>
      </c>
      <c r="B50" s="6" t="s">
        <v>9</v>
      </c>
      <c r="C50" s="6" t="s">
        <v>10</v>
      </c>
      <c r="D50" s="6" t="s">
        <v>206</v>
      </c>
      <c r="E50" s="6"/>
      <c r="F50" s="7">
        <f>F51+F52</f>
        <v>518.3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207</v>
      </c>
      <c r="B51" s="59" t="s">
        <v>9</v>
      </c>
      <c r="C51" s="59" t="s">
        <v>10</v>
      </c>
      <c r="D51" s="59" t="s">
        <v>208</v>
      </c>
      <c r="E51" s="59"/>
      <c r="F51" s="60">
        <v>198.7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31.5" outlineLevel="5">
      <c r="A52" s="58" t="s">
        <v>209</v>
      </c>
      <c r="B52" s="59" t="s">
        <v>9</v>
      </c>
      <c r="C52" s="59" t="s">
        <v>10</v>
      </c>
      <c r="D52" s="59" t="s">
        <v>210</v>
      </c>
      <c r="E52" s="59"/>
      <c r="F52" s="60">
        <v>319.6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15.75" outlineLevel="5">
      <c r="A53" s="5" t="s">
        <v>211</v>
      </c>
      <c r="B53" s="6" t="s">
        <v>9</v>
      </c>
      <c r="C53" s="6" t="s">
        <v>10</v>
      </c>
      <c r="D53" s="6" t="s">
        <v>212</v>
      </c>
      <c r="E53" s="6"/>
      <c r="F53" s="7">
        <f>F54+F55</f>
        <v>65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30" customFormat="1" ht="31.5" outlineLevel="5">
      <c r="A54" s="58" t="s">
        <v>213</v>
      </c>
      <c r="B54" s="59" t="s">
        <v>9</v>
      </c>
      <c r="C54" s="59" t="s">
        <v>10</v>
      </c>
      <c r="D54" s="59" t="s">
        <v>215</v>
      </c>
      <c r="E54" s="59"/>
      <c r="F54" s="60">
        <v>8.5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30" customFormat="1" ht="15.75" outlineLevel="5">
      <c r="A55" s="58" t="s">
        <v>214</v>
      </c>
      <c r="B55" s="59" t="s">
        <v>9</v>
      </c>
      <c r="C55" s="59" t="s">
        <v>10</v>
      </c>
      <c r="D55" s="59" t="s">
        <v>216</v>
      </c>
      <c r="E55" s="59"/>
      <c r="F55" s="60">
        <v>56.5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30" customFormat="1" ht="15.75" outlineLevel="5">
      <c r="A56" s="8" t="s">
        <v>336</v>
      </c>
      <c r="B56" s="9" t="s">
        <v>330</v>
      </c>
      <c r="C56" s="9" t="s">
        <v>6</v>
      </c>
      <c r="D56" s="9" t="s">
        <v>5</v>
      </c>
      <c r="E56" s="9"/>
      <c r="F56" s="10">
        <f>F57</f>
        <v>30.7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30" customFormat="1" ht="31.5" outlineLevel="5">
      <c r="A57" s="8" t="s">
        <v>335</v>
      </c>
      <c r="B57" s="9" t="s">
        <v>330</v>
      </c>
      <c r="C57" s="9" t="s">
        <v>334</v>
      </c>
      <c r="D57" s="9" t="s">
        <v>5</v>
      </c>
      <c r="E57" s="9"/>
      <c r="F57" s="10">
        <f>F58+F61+F64</f>
        <v>30.7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30" customFormat="1" ht="31.5" outlineLevel="5">
      <c r="A58" s="8" t="s">
        <v>337</v>
      </c>
      <c r="B58" s="9" t="s">
        <v>330</v>
      </c>
      <c r="C58" s="9" t="s">
        <v>338</v>
      </c>
      <c r="D58" s="9" t="s">
        <v>5</v>
      </c>
      <c r="E58" s="9"/>
      <c r="F58" s="10">
        <f>F59</f>
        <v>13.8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30" customFormat="1" ht="31.5" outlineLevel="5">
      <c r="A59" s="5" t="s">
        <v>205</v>
      </c>
      <c r="B59" s="6" t="s">
        <v>330</v>
      </c>
      <c r="C59" s="6" t="s">
        <v>338</v>
      </c>
      <c r="D59" s="6" t="s">
        <v>206</v>
      </c>
      <c r="E59" s="6"/>
      <c r="F59" s="7">
        <f>F60</f>
        <v>13.8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30" customFormat="1" ht="31.5" outlineLevel="5">
      <c r="A60" s="58" t="s">
        <v>209</v>
      </c>
      <c r="B60" s="59" t="s">
        <v>330</v>
      </c>
      <c r="C60" s="59" t="s">
        <v>338</v>
      </c>
      <c r="D60" s="59" t="s">
        <v>210</v>
      </c>
      <c r="E60" s="59"/>
      <c r="F60" s="60">
        <v>13.8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8" t="s">
        <v>340</v>
      </c>
      <c r="B61" s="9" t="s">
        <v>330</v>
      </c>
      <c r="C61" s="9" t="s">
        <v>339</v>
      </c>
      <c r="D61" s="9" t="s">
        <v>5</v>
      </c>
      <c r="E61" s="9"/>
      <c r="F61" s="10">
        <f>F62</f>
        <v>1.2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31.5" outlineLevel="5">
      <c r="A62" s="5" t="s">
        <v>205</v>
      </c>
      <c r="B62" s="6" t="s">
        <v>330</v>
      </c>
      <c r="C62" s="6" t="s">
        <v>339</v>
      </c>
      <c r="D62" s="6" t="s">
        <v>206</v>
      </c>
      <c r="E62" s="6"/>
      <c r="F62" s="7">
        <f>F63</f>
        <v>1.2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0" customFormat="1" ht="31.5" outlineLevel="5">
      <c r="A63" s="58" t="s">
        <v>209</v>
      </c>
      <c r="B63" s="59" t="s">
        <v>330</v>
      </c>
      <c r="C63" s="59" t="s">
        <v>339</v>
      </c>
      <c r="D63" s="59" t="s">
        <v>210</v>
      </c>
      <c r="E63" s="59"/>
      <c r="F63" s="60">
        <v>1.2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30" customFormat="1" ht="31.5" outlineLevel="5">
      <c r="A64" s="8" t="s">
        <v>341</v>
      </c>
      <c r="B64" s="9" t="s">
        <v>330</v>
      </c>
      <c r="C64" s="9" t="s">
        <v>342</v>
      </c>
      <c r="D64" s="9" t="s">
        <v>5</v>
      </c>
      <c r="E64" s="9"/>
      <c r="F64" s="10">
        <f>F65</f>
        <v>15.7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30" customFormat="1" ht="31.5" outlineLevel="5">
      <c r="A65" s="5" t="s">
        <v>205</v>
      </c>
      <c r="B65" s="6" t="s">
        <v>330</v>
      </c>
      <c r="C65" s="6" t="s">
        <v>342</v>
      </c>
      <c r="D65" s="6" t="s">
        <v>206</v>
      </c>
      <c r="E65" s="6"/>
      <c r="F65" s="7">
        <f>F66</f>
        <v>15.7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30" customFormat="1" ht="31.5" outlineLevel="5">
      <c r="A66" s="58" t="s">
        <v>209</v>
      </c>
      <c r="B66" s="59" t="s">
        <v>330</v>
      </c>
      <c r="C66" s="59" t="s">
        <v>342</v>
      </c>
      <c r="D66" s="59" t="s">
        <v>210</v>
      </c>
      <c r="E66" s="59"/>
      <c r="F66" s="60">
        <v>15.7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30" customFormat="1" ht="50.25" customHeight="1" outlineLevel="3">
      <c r="A67" s="8" t="s">
        <v>61</v>
      </c>
      <c r="B67" s="9" t="s">
        <v>11</v>
      </c>
      <c r="C67" s="9" t="s">
        <v>6</v>
      </c>
      <c r="D67" s="9" t="s">
        <v>5</v>
      </c>
      <c r="E67" s="9"/>
      <c r="F67" s="10">
        <f>F68</f>
        <v>3608.7</v>
      </c>
      <c r="G67" s="10">
        <f aca="true" t="shared" si="8" ref="G67:V69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30" customFormat="1" ht="47.25" outlineLevel="3">
      <c r="A68" s="14" t="s">
        <v>95</v>
      </c>
      <c r="B68" s="12" t="s">
        <v>11</v>
      </c>
      <c r="C68" s="12" t="s">
        <v>96</v>
      </c>
      <c r="D68" s="12" t="s">
        <v>5</v>
      </c>
      <c r="E68" s="12"/>
      <c r="F68" s="13">
        <f>F69</f>
        <v>3608.7</v>
      </c>
      <c r="G68" s="13">
        <f t="shared" si="8"/>
        <v>3284.2</v>
      </c>
      <c r="H68" s="13">
        <f t="shared" si="8"/>
        <v>3284.2</v>
      </c>
      <c r="I68" s="13">
        <f t="shared" si="8"/>
        <v>3284.2</v>
      </c>
      <c r="J68" s="13">
        <f t="shared" si="8"/>
        <v>3284.2</v>
      </c>
      <c r="K68" s="13">
        <f t="shared" si="8"/>
        <v>3284.2</v>
      </c>
      <c r="L68" s="13">
        <f t="shared" si="8"/>
        <v>3284.2</v>
      </c>
      <c r="M68" s="13">
        <f t="shared" si="8"/>
        <v>3284.2</v>
      </c>
      <c r="N68" s="13">
        <f t="shared" si="8"/>
        <v>3284.2</v>
      </c>
      <c r="O68" s="13">
        <f t="shared" si="8"/>
        <v>3284.2</v>
      </c>
      <c r="P68" s="13">
        <f t="shared" si="8"/>
        <v>3284.2</v>
      </c>
      <c r="Q68" s="13">
        <f t="shared" si="8"/>
        <v>3284.2</v>
      </c>
      <c r="R68" s="13">
        <f t="shared" si="8"/>
        <v>3284.2</v>
      </c>
      <c r="S68" s="13">
        <f t="shared" si="8"/>
        <v>3284.2</v>
      </c>
      <c r="T68" s="13">
        <f t="shared" si="8"/>
        <v>3284.2</v>
      </c>
      <c r="U68" s="13">
        <f t="shared" si="8"/>
        <v>3284.2</v>
      </c>
      <c r="V68" s="13">
        <f t="shared" si="8"/>
        <v>3284.2</v>
      </c>
    </row>
    <row r="69" spans="1:22" s="30" customFormat="1" ht="15.75" outlineLevel="4">
      <c r="A69" s="61" t="s">
        <v>57</v>
      </c>
      <c r="B69" s="19" t="s">
        <v>11</v>
      </c>
      <c r="C69" s="19" t="s">
        <v>10</v>
      </c>
      <c r="D69" s="19" t="s">
        <v>5</v>
      </c>
      <c r="E69" s="19"/>
      <c r="F69" s="20">
        <f>F70+F73</f>
        <v>3608.7</v>
      </c>
      <c r="G69" s="7">
        <f t="shared" si="8"/>
        <v>3284.2</v>
      </c>
      <c r="H69" s="7">
        <f t="shared" si="8"/>
        <v>3284.2</v>
      </c>
      <c r="I69" s="7">
        <f t="shared" si="8"/>
        <v>3284.2</v>
      </c>
      <c r="J69" s="7">
        <f t="shared" si="8"/>
        <v>3284.2</v>
      </c>
      <c r="K69" s="7">
        <f t="shared" si="8"/>
        <v>3284.2</v>
      </c>
      <c r="L69" s="7">
        <f t="shared" si="8"/>
        <v>3284.2</v>
      </c>
      <c r="M69" s="7">
        <f t="shared" si="8"/>
        <v>3284.2</v>
      </c>
      <c r="N69" s="7">
        <f t="shared" si="8"/>
        <v>3284.2</v>
      </c>
      <c r="O69" s="7">
        <f t="shared" si="8"/>
        <v>3284.2</v>
      </c>
      <c r="P69" s="7">
        <f t="shared" si="8"/>
        <v>3284.2</v>
      </c>
      <c r="Q69" s="7">
        <f t="shared" si="8"/>
        <v>3284.2</v>
      </c>
      <c r="R69" s="7">
        <f t="shared" si="8"/>
        <v>3284.2</v>
      </c>
      <c r="S69" s="7">
        <f t="shared" si="8"/>
        <v>3284.2</v>
      </c>
      <c r="T69" s="7">
        <f t="shared" si="8"/>
        <v>3284.2</v>
      </c>
      <c r="U69" s="7">
        <f t="shared" si="8"/>
        <v>3284.2</v>
      </c>
      <c r="V69" s="7">
        <f t="shared" si="8"/>
        <v>3284.2</v>
      </c>
    </row>
    <row r="70" spans="1:22" s="30" customFormat="1" ht="31.5" outlineLevel="5">
      <c r="A70" s="5" t="s">
        <v>204</v>
      </c>
      <c r="B70" s="6" t="s">
        <v>11</v>
      </c>
      <c r="C70" s="6" t="s">
        <v>10</v>
      </c>
      <c r="D70" s="6" t="s">
        <v>203</v>
      </c>
      <c r="E70" s="6"/>
      <c r="F70" s="7">
        <f>F71+F72</f>
        <v>3434.7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30" customFormat="1" ht="15.75" outlineLevel="5">
      <c r="A71" s="58" t="s">
        <v>200</v>
      </c>
      <c r="B71" s="59" t="s">
        <v>11</v>
      </c>
      <c r="C71" s="59" t="s">
        <v>10</v>
      </c>
      <c r="D71" s="59" t="s">
        <v>199</v>
      </c>
      <c r="E71" s="59"/>
      <c r="F71" s="60">
        <v>3432.7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30" customFormat="1" ht="31.5" outlineLevel="5">
      <c r="A72" s="58" t="s">
        <v>201</v>
      </c>
      <c r="B72" s="59" t="s">
        <v>11</v>
      </c>
      <c r="C72" s="59" t="s">
        <v>10</v>
      </c>
      <c r="D72" s="59" t="s">
        <v>202</v>
      </c>
      <c r="E72" s="59"/>
      <c r="F72" s="60">
        <v>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31.5" outlineLevel="5">
      <c r="A73" s="5" t="s">
        <v>205</v>
      </c>
      <c r="B73" s="6" t="s">
        <v>11</v>
      </c>
      <c r="C73" s="6" t="s">
        <v>10</v>
      </c>
      <c r="D73" s="6" t="s">
        <v>206</v>
      </c>
      <c r="E73" s="6"/>
      <c r="F73" s="7">
        <f>F74+F75</f>
        <v>174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31.5" outlineLevel="5">
      <c r="A74" s="58" t="s">
        <v>207</v>
      </c>
      <c r="B74" s="59" t="s">
        <v>11</v>
      </c>
      <c r="C74" s="59" t="s">
        <v>10</v>
      </c>
      <c r="D74" s="59" t="s">
        <v>208</v>
      </c>
      <c r="E74" s="59"/>
      <c r="F74" s="60">
        <v>168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30" customFormat="1" ht="31.5" outlineLevel="5">
      <c r="A75" s="58" t="s">
        <v>209</v>
      </c>
      <c r="B75" s="59" t="s">
        <v>11</v>
      </c>
      <c r="C75" s="59" t="s">
        <v>10</v>
      </c>
      <c r="D75" s="59" t="s">
        <v>210</v>
      </c>
      <c r="E75" s="59"/>
      <c r="F75" s="60">
        <v>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30" customFormat="1" ht="15.75" outlineLevel="5">
      <c r="A76" s="8" t="s">
        <v>329</v>
      </c>
      <c r="B76" s="9" t="s">
        <v>333</v>
      </c>
      <c r="C76" s="9" t="s">
        <v>6</v>
      </c>
      <c r="D76" s="9" t="s">
        <v>5</v>
      </c>
      <c r="E76" s="9"/>
      <c r="F76" s="10">
        <f>F77</f>
        <v>200.5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15.75" outlineLevel="5">
      <c r="A77" s="8" t="s">
        <v>331</v>
      </c>
      <c r="B77" s="9" t="s">
        <v>333</v>
      </c>
      <c r="C77" s="9" t="s">
        <v>332</v>
      </c>
      <c r="D77" s="9" t="s">
        <v>5</v>
      </c>
      <c r="E77" s="9"/>
      <c r="F77" s="10">
        <f>F78</f>
        <v>200.5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31.5" outlineLevel="5">
      <c r="A78" s="8" t="s">
        <v>343</v>
      </c>
      <c r="B78" s="9" t="s">
        <v>333</v>
      </c>
      <c r="C78" s="9" t="s">
        <v>344</v>
      </c>
      <c r="D78" s="9" t="s">
        <v>5</v>
      </c>
      <c r="E78" s="9"/>
      <c r="F78" s="10">
        <f>F79</f>
        <v>200.5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0" customFormat="1" ht="31.5" outlineLevel="5">
      <c r="A79" s="5" t="s">
        <v>205</v>
      </c>
      <c r="B79" s="6" t="s">
        <v>333</v>
      </c>
      <c r="C79" s="6" t="s">
        <v>344</v>
      </c>
      <c r="D79" s="6" t="s">
        <v>206</v>
      </c>
      <c r="E79" s="6"/>
      <c r="F79" s="7">
        <f>F80</f>
        <v>200.5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0" customFormat="1" ht="31.5" outlineLevel="5">
      <c r="A80" s="58" t="s">
        <v>209</v>
      </c>
      <c r="B80" s="59" t="s">
        <v>333</v>
      </c>
      <c r="C80" s="59" t="s">
        <v>344</v>
      </c>
      <c r="D80" s="59" t="s">
        <v>210</v>
      </c>
      <c r="E80" s="59"/>
      <c r="F80" s="60">
        <v>200.5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15.75" outlineLevel="3">
      <c r="A81" s="8" t="s">
        <v>64</v>
      </c>
      <c r="B81" s="9" t="s">
        <v>12</v>
      </c>
      <c r="C81" s="9" t="s">
        <v>6</v>
      </c>
      <c r="D81" s="9" t="s">
        <v>5</v>
      </c>
      <c r="E81" s="9"/>
      <c r="F81" s="10">
        <f>F82</f>
        <v>500</v>
      </c>
      <c r="G81" s="10">
        <f aca="true" t="shared" si="9" ref="G81:V83">G82</f>
        <v>0</v>
      </c>
      <c r="H81" s="10">
        <f t="shared" si="9"/>
        <v>0</v>
      </c>
      <c r="I81" s="10">
        <f t="shared" si="9"/>
        <v>0</v>
      </c>
      <c r="J81" s="10">
        <f t="shared" si="9"/>
        <v>0</v>
      </c>
      <c r="K81" s="10">
        <f t="shared" si="9"/>
        <v>0</v>
      </c>
      <c r="L81" s="10">
        <f t="shared" si="9"/>
        <v>0</v>
      </c>
      <c r="M81" s="10">
        <f t="shared" si="9"/>
        <v>0</v>
      </c>
      <c r="N81" s="10">
        <f t="shared" si="9"/>
        <v>0</v>
      </c>
      <c r="O81" s="10">
        <f t="shared" si="9"/>
        <v>0</v>
      </c>
      <c r="P81" s="10">
        <f t="shared" si="9"/>
        <v>0</v>
      </c>
      <c r="Q81" s="10">
        <f t="shared" si="9"/>
        <v>0</v>
      </c>
      <c r="R81" s="10">
        <f t="shared" si="9"/>
        <v>0</v>
      </c>
      <c r="S81" s="10">
        <f t="shared" si="9"/>
        <v>0</v>
      </c>
      <c r="T81" s="10">
        <f t="shared" si="9"/>
        <v>0</v>
      </c>
      <c r="U81" s="10">
        <f t="shared" si="9"/>
        <v>0</v>
      </c>
      <c r="V81" s="10">
        <f t="shared" si="9"/>
        <v>0</v>
      </c>
    </row>
    <row r="82" spans="1:22" s="30" customFormat="1" ht="15.75" outlineLevel="3">
      <c r="A82" s="14" t="s">
        <v>64</v>
      </c>
      <c r="B82" s="12" t="s">
        <v>12</v>
      </c>
      <c r="C82" s="12" t="s">
        <v>99</v>
      </c>
      <c r="D82" s="12" t="s">
        <v>5</v>
      </c>
      <c r="E82" s="12"/>
      <c r="F82" s="13">
        <f>F83</f>
        <v>500</v>
      </c>
      <c r="G82" s="13">
        <f t="shared" si="9"/>
        <v>0</v>
      </c>
      <c r="H82" s="13">
        <f t="shared" si="9"/>
        <v>0</v>
      </c>
      <c r="I82" s="13">
        <f t="shared" si="9"/>
        <v>0</v>
      </c>
      <c r="J82" s="13">
        <f t="shared" si="9"/>
        <v>0</v>
      </c>
      <c r="K82" s="13">
        <f t="shared" si="9"/>
        <v>0</v>
      </c>
      <c r="L82" s="13">
        <f t="shared" si="9"/>
        <v>0</v>
      </c>
      <c r="M82" s="13">
        <f t="shared" si="9"/>
        <v>0</v>
      </c>
      <c r="N82" s="13">
        <f t="shared" si="9"/>
        <v>0</v>
      </c>
      <c r="O82" s="13">
        <f t="shared" si="9"/>
        <v>0</v>
      </c>
      <c r="P82" s="13">
        <f t="shared" si="9"/>
        <v>0</v>
      </c>
      <c r="Q82" s="13">
        <f t="shared" si="9"/>
        <v>0</v>
      </c>
      <c r="R82" s="13">
        <f t="shared" si="9"/>
        <v>0</v>
      </c>
      <c r="S82" s="13">
        <f t="shared" si="9"/>
        <v>0</v>
      </c>
      <c r="T82" s="13">
        <f t="shared" si="9"/>
        <v>0</v>
      </c>
      <c r="U82" s="13">
        <f t="shared" si="9"/>
        <v>0</v>
      </c>
      <c r="V82" s="13">
        <f t="shared" si="9"/>
        <v>0</v>
      </c>
    </row>
    <row r="83" spans="1:22" s="30" customFormat="1" ht="15.75" outlineLevel="4">
      <c r="A83" s="61" t="s">
        <v>65</v>
      </c>
      <c r="B83" s="19" t="s">
        <v>12</v>
      </c>
      <c r="C83" s="19" t="s">
        <v>14</v>
      </c>
      <c r="D83" s="19" t="s">
        <v>5</v>
      </c>
      <c r="E83" s="19"/>
      <c r="F83" s="20">
        <f>F84</f>
        <v>500</v>
      </c>
      <c r="G83" s="7">
        <f t="shared" si="9"/>
        <v>0</v>
      </c>
      <c r="H83" s="7">
        <f t="shared" si="9"/>
        <v>0</v>
      </c>
      <c r="I83" s="7">
        <f t="shared" si="9"/>
        <v>0</v>
      </c>
      <c r="J83" s="7">
        <f t="shared" si="9"/>
        <v>0</v>
      </c>
      <c r="K83" s="7">
        <f t="shared" si="9"/>
        <v>0</v>
      </c>
      <c r="L83" s="7">
        <f t="shared" si="9"/>
        <v>0</v>
      </c>
      <c r="M83" s="7">
        <f t="shared" si="9"/>
        <v>0</v>
      </c>
      <c r="N83" s="7">
        <f t="shared" si="9"/>
        <v>0</v>
      </c>
      <c r="O83" s="7">
        <f t="shared" si="9"/>
        <v>0</v>
      </c>
      <c r="P83" s="7">
        <f t="shared" si="9"/>
        <v>0</v>
      </c>
      <c r="Q83" s="7">
        <f t="shared" si="9"/>
        <v>0</v>
      </c>
      <c r="R83" s="7">
        <f t="shared" si="9"/>
        <v>0</v>
      </c>
      <c r="S83" s="7">
        <f t="shared" si="9"/>
        <v>0</v>
      </c>
      <c r="T83" s="7">
        <f t="shared" si="9"/>
        <v>0</v>
      </c>
      <c r="U83" s="7">
        <f t="shared" si="9"/>
        <v>0</v>
      </c>
      <c r="V83" s="7">
        <f t="shared" si="9"/>
        <v>0</v>
      </c>
    </row>
    <row r="84" spans="1:22" s="30" customFormat="1" ht="15.75" outlineLevel="5">
      <c r="A84" s="5" t="s">
        <v>222</v>
      </c>
      <c r="B84" s="6" t="s">
        <v>12</v>
      </c>
      <c r="C84" s="6" t="s">
        <v>14</v>
      </c>
      <c r="D84" s="6" t="s">
        <v>221</v>
      </c>
      <c r="E84" s="6"/>
      <c r="F84" s="7">
        <v>500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15.75" customHeight="1" outlineLevel="3">
      <c r="A85" s="8" t="s">
        <v>66</v>
      </c>
      <c r="B85" s="9" t="s">
        <v>165</v>
      </c>
      <c r="C85" s="9" t="s">
        <v>6</v>
      </c>
      <c r="D85" s="9" t="s">
        <v>5</v>
      </c>
      <c r="E85" s="9"/>
      <c r="F85" s="10">
        <f>F86+F94+F102+F108+F111+F132+F139+F146+F122</f>
        <v>40038.719999999994</v>
      </c>
      <c r="G85" s="10" t="e">
        <f>G86+#REF!+G94+G102+G108+G111+G132+G139+G146</f>
        <v>#REF!</v>
      </c>
      <c r="H85" s="10" t="e">
        <f>H86+#REF!+H94+H102+H108+H111+H132+H139+H146</f>
        <v>#REF!</v>
      </c>
      <c r="I85" s="10" t="e">
        <f>I86+#REF!+I94+I102+I108+I111+I132+I139+I146</f>
        <v>#REF!</v>
      </c>
      <c r="J85" s="10" t="e">
        <f>J86+#REF!+J94+J102+J108+J111+J132+J139+J146</f>
        <v>#REF!</v>
      </c>
      <c r="K85" s="10" t="e">
        <f>K86+#REF!+K94+K102+K108+K111+K132+K139+K146</f>
        <v>#REF!</v>
      </c>
      <c r="L85" s="10" t="e">
        <f>L86+#REF!+L94+L102+L108+L111+L132+L139+L146</f>
        <v>#REF!</v>
      </c>
      <c r="M85" s="10" t="e">
        <f>M86+#REF!+M94+M102+M108+M111+M132+M139+M146</f>
        <v>#REF!</v>
      </c>
      <c r="N85" s="10" t="e">
        <f>N86+#REF!+N94+N102+N108+N111+N132+N139+N146</f>
        <v>#REF!</v>
      </c>
      <c r="O85" s="10" t="e">
        <f>O86+#REF!+O94+O102+O108+O111+O132+O139+O146</f>
        <v>#REF!</v>
      </c>
      <c r="P85" s="10" t="e">
        <f>P86+#REF!+P94+P102+P108+P111+P132+P139+P146</f>
        <v>#REF!</v>
      </c>
      <c r="Q85" s="10" t="e">
        <f>Q86+#REF!+Q94+Q102+Q108+Q111+Q132+Q139+Q146</f>
        <v>#REF!</v>
      </c>
      <c r="R85" s="10" t="e">
        <f>R86+#REF!+R94+R102+R108+R111+R132+R139+R146</f>
        <v>#REF!</v>
      </c>
      <c r="S85" s="10" t="e">
        <f>S86+#REF!+S94+S102+S108+S111+S132+S139+S146</f>
        <v>#REF!</v>
      </c>
      <c r="T85" s="10" t="e">
        <f>T86+#REF!+T94+T102+T108+T111+T132+T139+T146</f>
        <v>#REF!</v>
      </c>
      <c r="U85" s="10" t="e">
        <f>U86+#REF!+U94+U102+U108+U111+U132+U139+U146</f>
        <v>#REF!</v>
      </c>
      <c r="V85" s="10" t="e">
        <f>V86+#REF!+V94+V102+V108+V111+V132+V139+V146</f>
        <v>#REF!</v>
      </c>
    </row>
    <row r="86" spans="1:22" s="30" customFormat="1" ht="15.75" outlineLevel="3">
      <c r="A86" s="14" t="s">
        <v>105</v>
      </c>
      <c r="B86" s="12" t="s">
        <v>165</v>
      </c>
      <c r="C86" s="12" t="s">
        <v>100</v>
      </c>
      <c r="D86" s="12" t="s">
        <v>5</v>
      </c>
      <c r="E86" s="12"/>
      <c r="F86" s="13">
        <f>F87</f>
        <v>1450</v>
      </c>
      <c r="G86" s="13">
        <f aca="true" t="shared" si="10" ref="G86:V86">G87</f>
        <v>0</v>
      </c>
      <c r="H86" s="13">
        <f t="shared" si="10"/>
        <v>0</v>
      </c>
      <c r="I86" s="13">
        <f t="shared" si="10"/>
        <v>0</v>
      </c>
      <c r="J86" s="13">
        <f t="shared" si="10"/>
        <v>0</v>
      </c>
      <c r="K86" s="13">
        <f t="shared" si="10"/>
        <v>0</v>
      </c>
      <c r="L86" s="13">
        <f t="shared" si="10"/>
        <v>0</v>
      </c>
      <c r="M86" s="13">
        <f t="shared" si="10"/>
        <v>0</v>
      </c>
      <c r="N86" s="13">
        <f t="shared" si="10"/>
        <v>0</v>
      </c>
      <c r="O86" s="13">
        <f t="shared" si="10"/>
        <v>0</v>
      </c>
      <c r="P86" s="13">
        <f t="shared" si="10"/>
        <v>0</v>
      </c>
      <c r="Q86" s="13">
        <f t="shared" si="10"/>
        <v>0</v>
      </c>
      <c r="R86" s="13">
        <f t="shared" si="10"/>
        <v>0</v>
      </c>
      <c r="S86" s="13">
        <f t="shared" si="10"/>
        <v>0</v>
      </c>
      <c r="T86" s="13">
        <f t="shared" si="10"/>
        <v>0</v>
      </c>
      <c r="U86" s="13">
        <f t="shared" si="10"/>
        <v>0</v>
      </c>
      <c r="V86" s="13">
        <f t="shared" si="10"/>
        <v>0</v>
      </c>
    </row>
    <row r="87" spans="1:22" s="30" customFormat="1" ht="15.75" outlineLevel="4">
      <c r="A87" s="61" t="s">
        <v>67</v>
      </c>
      <c r="B87" s="19" t="s">
        <v>165</v>
      </c>
      <c r="C87" s="19" t="s">
        <v>15</v>
      </c>
      <c r="D87" s="19" t="s">
        <v>5</v>
      </c>
      <c r="E87" s="19"/>
      <c r="F87" s="20">
        <f>F88+F91</f>
        <v>1450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30" customFormat="1" ht="31.5" outlineLevel="5">
      <c r="A88" s="5" t="s">
        <v>204</v>
      </c>
      <c r="B88" s="6" t="s">
        <v>165</v>
      </c>
      <c r="C88" s="6" t="s">
        <v>15</v>
      </c>
      <c r="D88" s="6" t="s">
        <v>203</v>
      </c>
      <c r="E88" s="6"/>
      <c r="F88" s="7">
        <f>F89+F90</f>
        <v>1008.0999999999999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0" customFormat="1" ht="15.75" outlineLevel="5">
      <c r="A89" s="58" t="s">
        <v>200</v>
      </c>
      <c r="B89" s="59" t="s">
        <v>165</v>
      </c>
      <c r="C89" s="59" t="s">
        <v>15</v>
      </c>
      <c r="D89" s="59" t="s">
        <v>199</v>
      </c>
      <c r="E89" s="59"/>
      <c r="F89" s="60">
        <v>1007.3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0" customFormat="1" ht="31.5" outlineLevel="5">
      <c r="A90" s="58" t="s">
        <v>201</v>
      </c>
      <c r="B90" s="59" t="s">
        <v>165</v>
      </c>
      <c r="C90" s="59" t="s">
        <v>15</v>
      </c>
      <c r="D90" s="59" t="s">
        <v>202</v>
      </c>
      <c r="E90" s="59"/>
      <c r="F90" s="60">
        <v>0.8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31.5" outlineLevel="5">
      <c r="A91" s="5" t="s">
        <v>205</v>
      </c>
      <c r="B91" s="6" t="s">
        <v>165</v>
      </c>
      <c r="C91" s="6" t="s">
        <v>15</v>
      </c>
      <c r="D91" s="6" t="s">
        <v>206</v>
      </c>
      <c r="E91" s="6"/>
      <c r="F91" s="7">
        <f>F93+F92</f>
        <v>441.9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30" customFormat="1" ht="31.5" outlineLevel="5">
      <c r="A92" s="58" t="s">
        <v>207</v>
      </c>
      <c r="B92" s="59" t="s">
        <v>165</v>
      </c>
      <c r="C92" s="59" t="s">
        <v>15</v>
      </c>
      <c r="D92" s="59" t="s">
        <v>208</v>
      </c>
      <c r="E92" s="59"/>
      <c r="F92" s="60">
        <v>11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30" customFormat="1" ht="31.5" outlineLevel="5">
      <c r="A93" s="58" t="s">
        <v>209</v>
      </c>
      <c r="B93" s="59" t="s">
        <v>165</v>
      </c>
      <c r="C93" s="59" t="s">
        <v>15</v>
      </c>
      <c r="D93" s="59" t="s">
        <v>210</v>
      </c>
      <c r="E93" s="59"/>
      <c r="F93" s="60">
        <v>430.9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30" customFormat="1" ht="49.5" customHeight="1" outlineLevel="6">
      <c r="A94" s="14" t="s">
        <v>95</v>
      </c>
      <c r="B94" s="12" t="s">
        <v>165</v>
      </c>
      <c r="C94" s="12" t="s">
        <v>96</v>
      </c>
      <c r="D94" s="12" t="s">
        <v>5</v>
      </c>
      <c r="E94" s="12"/>
      <c r="F94" s="13">
        <f>F95</f>
        <v>13903.039999999999</v>
      </c>
      <c r="G94" s="13">
        <f aca="true" t="shared" si="12" ref="G94:V95">G95</f>
        <v>0</v>
      </c>
      <c r="H94" s="13">
        <f t="shared" si="12"/>
        <v>0</v>
      </c>
      <c r="I94" s="13">
        <f t="shared" si="12"/>
        <v>0</v>
      </c>
      <c r="J94" s="13">
        <f t="shared" si="12"/>
        <v>0</v>
      </c>
      <c r="K94" s="13">
        <f t="shared" si="12"/>
        <v>0</v>
      </c>
      <c r="L94" s="13">
        <f t="shared" si="12"/>
        <v>0</v>
      </c>
      <c r="M94" s="13">
        <f t="shared" si="12"/>
        <v>0</v>
      </c>
      <c r="N94" s="13">
        <f t="shared" si="12"/>
        <v>0</v>
      </c>
      <c r="O94" s="13">
        <f t="shared" si="12"/>
        <v>0</v>
      </c>
      <c r="P94" s="13">
        <f t="shared" si="12"/>
        <v>0</v>
      </c>
      <c r="Q94" s="13">
        <f t="shared" si="12"/>
        <v>0</v>
      </c>
      <c r="R94" s="13">
        <f t="shared" si="12"/>
        <v>0</v>
      </c>
      <c r="S94" s="13">
        <f t="shared" si="12"/>
        <v>0</v>
      </c>
      <c r="T94" s="13">
        <f t="shared" si="12"/>
        <v>0</v>
      </c>
      <c r="U94" s="13">
        <f t="shared" si="12"/>
        <v>0</v>
      </c>
      <c r="V94" s="13">
        <f t="shared" si="12"/>
        <v>0</v>
      </c>
    </row>
    <row r="95" spans="1:22" s="30" customFormat="1" ht="15.75" outlineLevel="4">
      <c r="A95" s="61" t="s">
        <v>57</v>
      </c>
      <c r="B95" s="19" t="s">
        <v>165</v>
      </c>
      <c r="C95" s="19" t="s">
        <v>10</v>
      </c>
      <c r="D95" s="19" t="s">
        <v>5</v>
      </c>
      <c r="E95" s="19"/>
      <c r="F95" s="20">
        <f>F96+F99</f>
        <v>13903.039999999999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>
        <f t="shared" si="12"/>
        <v>0</v>
      </c>
      <c r="K95" s="7">
        <f t="shared" si="12"/>
        <v>0</v>
      </c>
      <c r="L95" s="7">
        <f t="shared" si="12"/>
        <v>0</v>
      </c>
      <c r="M95" s="7">
        <f t="shared" si="12"/>
        <v>0</v>
      </c>
      <c r="N95" s="7">
        <f t="shared" si="12"/>
        <v>0</v>
      </c>
      <c r="O95" s="7">
        <f t="shared" si="12"/>
        <v>0</v>
      </c>
      <c r="P95" s="7">
        <f t="shared" si="12"/>
        <v>0</v>
      </c>
      <c r="Q95" s="7">
        <f t="shared" si="12"/>
        <v>0</v>
      </c>
      <c r="R95" s="7">
        <f t="shared" si="12"/>
        <v>0</v>
      </c>
      <c r="S95" s="7">
        <f t="shared" si="12"/>
        <v>0</v>
      </c>
      <c r="T95" s="7">
        <f t="shared" si="12"/>
        <v>0</v>
      </c>
      <c r="U95" s="7">
        <f t="shared" si="12"/>
        <v>0</v>
      </c>
      <c r="V95" s="7">
        <f t="shared" si="12"/>
        <v>0</v>
      </c>
    </row>
    <row r="96" spans="1:22" s="30" customFormat="1" ht="31.5" outlineLevel="5">
      <c r="A96" s="5" t="s">
        <v>204</v>
      </c>
      <c r="B96" s="6" t="s">
        <v>165</v>
      </c>
      <c r="C96" s="6" t="s">
        <v>10</v>
      </c>
      <c r="D96" s="6" t="s">
        <v>203</v>
      </c>
      <c r="E96" s="6"/>
      <c r="F96" s="7">
        <f>F97+F98</f>
        <v>13556.55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30" customFormat="1" ht="15.75" outlineLevel="5">
      <c r="A97" s="58" t="s">
        <v>200</v>
      </c>
      <c r="B97" s="59" t="s">
        <v>165</v>
      </c>
      <c r="C97" s="59" t="s">
        <v>10</v>
      </c>
      <c r="D97" s="59" t="s">
        <v>199</v>
      </c>
      <c r="E97" s="59"/>
      <c r="F97" s="60">
        <v>13536.55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30" customFormat="1" ht="31.5" outlineLevel="5">
      <c r="A98" s="58" t="s">
        <v>201</v>
      </c>
      <c r="B98" s="59" t="s">
        <v>165</v>
      </c>
      <c r="C98" s="59" t="s">
        <v>10</v>
      </c>
      <c r="D98" s="59" t="s">
        <v>202</v>
      </c>
      <c r="E98" s="59"/>
      <c r="F98" s="60">
        <v>20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30" customFormat="1" ht="31.5" outlineLevel="5">
      <c r="A99" s="5" t="s">
        <v>205</v>
      </c>
      <c r="B99" s="6" t="s">
        <v>165</v>
      </c>
      <c r="C99" s="6" t="s">
        <v>10</v>
      </c>
      <c r="D99" s="6" t="s">
        <v>206</v>
      </c>
      <c r="E99" s="6"/>
      <c r="F99" s="7">
        <f>F100+F101</f>
        <v>346.49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30" customFormat="1" ht="31.5" outlineLevel="5">
      <c r="A100" s="58" t="s">
        <v>207</v>
      </c>
      <c r="B100" s="59" t="s">
        <v>165</v>
      </c>
      <c r="C100" s="59" t="s">
        <v>10</v>
      </c>
      <c r="D100" s="59" t="s">
        <v>208</v>
      </c>
      <c r="E100" s="59"/>
      <c r="F100" s="60">
        <v>116.9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30" customFormat="1" ht="31.5" outlineLevel="5">
      <c r="A101" s="58" t="s">
        <v>209</v>
      </c>
      <c r="B101" s="59" t="s">
        <v>165</v>
      </c>
      <c r="C101" s="59" t="s">
        <v>10</v>
      </c>
      <c r="D101" s="59" t="s">
        <v>210</v>
      </c>
      <c r="E101" s="59"/>
      <c r="F101" s="60">
        <v>229.59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30" customFormat="1" ht="47.25" outlineLevel="6">
      <c r="A102" s="14" t="s">
        <v>102</v>
      </c>
      <c r="B102" s="12" t="s">
        <v>165</v>
      </c>
      <c r="C102" s="12" t="s">
        <v>101</v>
      </c>
      <c r="D102" s="12" t="s">
        <v>5</v>
      </c>
      <c r="E102" s="12"/>
      <c r="F102" s="13">
        <f>F103</f>
        <v>500</v>
      </c>
      <c r="G102" s="13">
        <f aca="true" t="shared" si="13" ref="G102:V103">G103</f>
        <v>0</v>
      </c>
      <c r="H102" s="13">
        <f t="shared" si="13"/>
        <v>0</v>
      </c>
      <c r="I102" s="13">
        <f t="shared" si="13"/>
        <v>0</v>
      </c>
      <c r="J102" s="13">
        <f t="shared" si="13"/>
        <v>0</v>
      </c>
      <c r="K102" s="13">
        <f t="shared" si="13"/>
        <v>0</v>
      </c>
      <c r="L102" s="13">
        <f t="shared" si="13"/>
        <v>0</v>
      </c>
      <c r="M102" s="13">
        <f t="shared" si="13"/>
        <v>0</v>
      </c>
      <c r="N102" s="13">
        <f t="shared" si="13"/>
        <v>0</v>
      </c>
      <c r="O102" s="13">
        <f t="shared" si="13"/>
        <v>0</v>
      </c>
      <c r="P102" s="13">
        <f t="shared" si="13"/>
        <v>0</v>
      </c>
      <c r="Q102" s="13">
        <f t="shared" si="13"/>
        <v>0</v>
      </c>
      <c r="R102" s="13">
        <f t="shared" si="13"/>
        <v>0</v>
      </c>
      <c r="S102" s="13">
        <f t="shared" si="13"/>
        <v>0</v>
      </c>
      <c r="T102" s="13">
        <f t="shared" si="13"/>
        <v>0</v>
      </c>
      <c r="U102" s="13">
        <f t="shared" si="13"/>
        <v>0</v>
      </c>
      <c r="V102" s="13">
        <f t="shared" si="13"/>
        <v>0</v>
      </c>
    </row>
    <row r="103" spans="1:22" s="30" customFormat="1" ht="32.25" customHeight="1" outlineLevel="4">
      <c r="A103" s="61" t="s">
        <v>68</v>
      </c>
      <c r="B103" s="19" t="s">
        <v>165</v>
      </c>
      <c r="C103" s="19" t="s">
        <v>16</v>
      </c>
      <c r="D103" s="19" t="s">
        <v>5</v>
      </c>
      <c r="E103" s="19"/>
      <c r="F103" s="20">
        <f>F104+F106</f>
        <v>500</v>
      </c>
      <c r="G103" s="7">
        <f t="shared" si="13"/>
        <v>0</v>
      </c>
      <c r="H103" s="7">
        <f t="shared" si="13"/>
        <v>0</v>
      </c>
      <c r="I103" s="7">
        <f t="shared" si="13"/>
        <v>0</v>
      </c>
      <c r="J103" s="7">
        <f t="shared" si="13"/>
        <v>0</v>
      </c>
      <c r="K103" s="7">
        <f t="shared" si="13"/>
        <v>0</v>
      </c>
      <c r="L103" s="7">
        <f t="shared" si="13"/>
        <v>0</v>
      </c>
      <c r="M103" s="7">
        <f t="shared" si="13"/>
        <v>0</v>
      </c>
      <c r="N103" s="7">
        <f t="shared" si="13"/>
        <v>0</v>
      </c>
      <c r="O103" s="7">
        <f t="shared" si="13"/>
        <v>0</v>
      </c>
      <c r="P103" s="7">
        <f t="shared" si="13"/>
        <v>0</v>
      </c>
      <c r="Q103" s="7">
        <f t="shared" si="13"/>
        <v>0</v>
      </c>
      <c r="R103" s="7">
        <f t="shared" si="13"/>
        <v>0</v>
      </c>
      <c r="S103" s="7">
        <f t="shared" si="13"/>
        <v>0</v>
      </c>
      <c r="T103" s="7">
        <f t="shared" si="13"/>
        <v>0</v>
      </c>
      <c r="U103" s="7">
        <f t="shared" si="13"/>
        <v>0</v>
      </c>
      <c r="V103" s="7">
        <f t="shared" si="13"/>
        <v>0</v>
      </c>
    </row>
    <row r="104" spans="1:22" s="30" customFormat="1" ht="31.5" outlineLevel="5">
      <c r="A104" s="5" t="s">
        <v>205</v>
      </c>
      <c r="B104" s="6" t="s">
        <v>165</v>
      </c>
      <c r="C104" s="6" t="s">
        <v>16</v>
      </c>
      <c r="D104" s="6" t="s">
        <v>206</v>
      </c>
      <c r="E104" s="6"/>
      <c r="F104" s="7">
        <f>F105</f>
        <v>492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30" customFormat="1" ht="31.5" outlineLevel="5">
      <c r="A105" s="58" t="s">
        <v>209</v>
      </c>
      <c r="B105" s="59" t="s">
        <v>165</v>
      </c>
      <c r="C105" s="59" t="s">
        <v>16</v>
      </c>
      <c r="D105" s="59" t="s">
        <v>210</v>
      </c>
      <c r="E105" s="59"/>
      <c r="F105" s="60">
        <v>492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30" customFormat="1" ht="15.75" outlineLevel="5">
      <c r="A106" s="5" t="s">
        <v>211</v>
      </c>
      <c r="B106" s="6" t="s">
        <v>165</v>
      </c>
      <c r="C106" s="6" t="s">
        <v>16</v>
      </c>
      <c r="D106" s="6" t="s">
        <v>212</v>
      </c>
      <c r="E106" s="6"/>
      <c r="F106" s="7">
        <f>F107</f>
        <v>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30" customFormat="1" ht="15.75" outlineLevel="5">
      <c r="A107" s="58" t="s">
        <v>214</v>
      </c>
      <c r="B107" s="59" t="s">
        <v>165</v>
      </c>
      <c r="C107" s="59" t="s">
        <v>16</v>
      </c>
      <c r="D107" s="59" t="s">
        <v>216</v>
      </c>
      <c r="E107" s="59"/>
      <c r="F107" s="60">
        <v>8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30" customFormat="1" ht="32.25" customHeight="1" outlineLevel="6">
      <c r="A108" s="14" t="s">
        <v>104</v>
      </c>
      <c r="B108" s="12" t="s">
        <v>165</v>
      </c>
      <c r="C108" s="12" t="s">
        <v>103</v>
      </c>
      <c r="D108" s="12" t="s">
        <v>5</v>
      </c>
      <c r="E108" s="12"/>
      <c r="F108" s="13">
        <f>F109</f>
        <v>0</v>
      </c>
      <c r="G108" s="13">
        <f aca="true" t="shared" si="14" ref="G108:V108">G109</f>
        <v>0</v>
      </c>
      <c r="H108" s="13">
        <f t="shared" si="14"/>
        <v>0</v>
      </c>
      <c r="I108" s="13">
        <f t="shared" si="14"/>
        <v>0</v>
      </c>
      <c r="J108" s="13">
        <f t="shared" si="14"/>
        <v>0</v>
      </c>
      <c r="K108" s="13">
        <f t="shared" si="14"/>
        <v>0</v>
      </c>
      <c r="L108" s="13">
        <f t="shared" si="14"/>
        <v>0</v>
      </c>
      <c r="M108" s="13">
        <f t="shared" si="14"/>
        <v>0</v>
      </c>
      <c r="N108" s="13">
        <f t="shared" si="14"/>
        <v>0</v>
      </c>
      <c r="O108" s="13">
        <f t="shared" si="14"/>
        <v>0</v>
      </c>
      <c r="P108" s="13">
        <f t="shared" si="14"/>
        <v>0</v>
      </c>
      <c r="Q108" s="13">
        <f t="shared" si="14"/>
        <v>0</v>
      </c>
      <c r="R108" s="13">
        <f t="shared" si="14"/>
        <v>0</v>
      </c>
      <c r="S108" s="13">
        <f t="shared" si="14"/>
        <v>0</v>
      </c>
      <c r="T108" s="13">
        <f t="shared" si="14"/>
        <v>0</v>
      </c>
      <c r="U108" s="13">
        <f t="shared" si="14"/>
        <v>0</v>
      </c>
      <c r="V108" s="13">
        <f t="shared" si="14"/>
        <v>0</v>
      </c>
    </row>
    <row r="109" spans="1:22" s="30" customFormat="1" ht="15.75" customHeight="1" outlineLevel="4">
      <c r="A109" s="61" t="s">
        <v>69</v>
      </c>
      <c r="B109" s="19" t="s">
        <v>165</v>
      </c>
      <c r="C109" s="19" t="s">
        <v>17</v>
      </c>
      <c r="D109" s="19" t="s">
        <v>5</v>
      </c>
      <c r="E109" s="19"/>
      <c r="F109" s="20">
        <f>F110</f>
        <v>0</v>
      </c>
      <c r="G109" s="7">
        <f aca="true" t="shared" si="15" ref="G109:V109">G110</f>
        <v>0</v>
      </c>
      <c r="H109" s="7">
        <f t="shared" si="15"/>
        <v>0</v>
      </c>
      <c r="I109" s="7">
        <f t="shared" si="15"/>
        <v>0</v>
      </c>
      <c r="J109" s="7">
        <f t="shared" si="15"/>
        <v>0</v>
      </c>
      <c r="K109" s="7">
        <f t="shared" si="15"/>
        <v>0</v>
      </c>
      <c r="L109" s="7">
        <f t="shared" si="15"/>
        <v>0</v>
      </c>
      <c r="M109" s="7">
        <f t="shared" si="15"/>
        <v>0</v>
      </c>
      <c r="N109" s="7">
        <f t="shared" si="15"/>
        <v>0</v>
      </c>
      <c r="O109" s="7">
        <f t="shared" si="15"/>
        <v>0</v>
      </c>
      <c r="P109" s="7">
        <f t="shared" si="15"/>
        <v>0</v>
      </c>
      <c r="Q109" s="7">
        <f t="shared" si="15"/>
        <v>0</v>
      </c>
      <c r="R109" s="7">
        <f t="shared" si="15"/>
        <v>0</v>
      </c>
      <c r="S109" s="7">
        <f t="shared" si="15"/>
        <v>0</v>
      </c>
      <c r="T109" s="7">
        <f t="shared" si="15"/>
        <v>0</v>
      </c>
      <c r="U109" s="7">
        <f t="shared" si="15"/>
        <v>0</v>
      </c>
      <c r="V109" s="7">
        <f t="shared" si="15"/>
        <v>0</v>
      </c>
    </row>
    <row r="110" spans="1:22" s="30" customFormat="1" ht="15.75" outlineLevel="5">
      <c r="A110" s="5" t="s">
        <v>224</v>
      </c>
      <c r="B110" s="6" t="s">
        <v>165</v>
      </c>
      <c r="C110" s="6" t="s">
        <v>17</v>
      </c>
      <c r="D110" s="6" t="s">
        <v>223</v>
      </c>
      <c r="E110" s="6"/>
      <c r="F110" s="7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30" customFormat="1" ht="15.75" outlineLevel="6">
      <c r="A111" s="14" t="s">
        <v>138</v>
      </c>
      <c r="B111" s="12" t="s">
        <v>165</v>
      </c>
      <c r="C111" s="12" t="s">
        <v>136</v>
      </c>
      <c r="D111" s="12" t="s">
        <v>5</v>
      </c>
      <c r="E111" s="12"/>
      <c r="F111" s="13">
        <f>F112</f>
        <v>21677</v>
      </c>
      <c r="G111" s="13">
        <f aca="true" t="shared" si="16" ref="G111:V112">G112</f>
        <v>0</v>
      </c>
      <c r="H111" s="13">
        <f t="shared" si="16"/>
        <v>0</v>
      </c>
      <c r="I111" s="13">
        <f t="shared" si="16"/>
        <v>0</v>
      </c>
      <c r="J111" s="13">
        <f t="shared" si="16"/>
        <v>0</v>
      </c>
      <c r="K111" s="13">
        <f t="shared" si="16"/>
        <v>0</v>
      </c>
      <c r="L111" s="13">
        <f t="shared" si="16"/>
        <v>0</v>
      </c>
      <c r="M111" s="13">
        <f t="shared" si="16"/>
        <v>0</v>
      </c>
      <c r="N111" s="13">
        <f t="shared" si="16"/>
        <v>0</v>
      </c>
      <c r="O111" s="13">
        <f t="shared" si="16"/>
        <v>0</v>
      </c>
      <c r="P111" s="13">
        <f t="shared" si="16"/>
        <v>0</v>
      </c>
      <c r="Q111" s="13">
        <f t="shared" si="16"/>
        <v>0</v>
      </c>
      <c r="R111" s="13">
        <f t="shared" si="16"/>
        <v>0</v>
      </c>
      <c r="S111" s="13">
        <f t="shared" si="16"/>
        <v>0</v>
      </c>
      <c r="T111" s="13">
        <f t="shared" si="16"/>
        <v>0</v>
      </c>
      <c r="U111" s="13">
        <f t="shared" si="16"/>
        <v>0</v>
      </c>
      <c r="V111" s="13">
        <f t="shared" si="16"/>
        <v>0</v>
      </c>
    </row>
    <row r="112" spans="1:22" s="30" customFormat="1" ht="15.75" outlineLevel="6">
      <c r="A112" s="61" t="s">
        <v>88</v>
      </c>
      <c r="B112" s="19" t="s">
        <v>165</v>
      </c>
      <c r="C112" s="19" t="s">
        <v>137</v>
      </c>
      <c r="D112" s="19" t="s">
        <v>5</v>
      </c>
      <c r="E112" s="19"/>
      <c r="F112" s="20">
        <f>F113+F116+F119</f>
        <v>21677</v>
      </c>
      <c r="G112" s="20">
        <f t="shared" si="16"/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30" customFormat="1" ht="15.75" outlineLevel="6">
      <c r="A113" s="5" t="s">
        <v>225</v>
      </c>
      <c r="B113" s="6" t="s">
        <v>165</v>
      </c>
      <c r="C113" s="6" t="s">
        <v>137</v>
      </c>
      <c r="D113" s="6" t="s">
        <v>226</v>
      </c>
      <c r="E113" s="6"/>
      <c r="F113" s="7">
        <f>F114+F115</f>
        <v>9468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30" customFormat="1" ht="15.75" outlineLevel="6">
      <c r="A114" s="58" t="s">
        <v>200</v>
      </c>
      <c r="B114" s="59" t="s">
        <v>165</v>
      </c>
      <c r="C114" s="59" t="s">
        <v>137</v>
      </c>
      <c r="D114" s="59" t="s">
        <v>227</v>
      </c>
      <c r="E114" s="59"/>
      <c r="F114" s="60">
        <v>9417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31.5" outlineLevel="6">
      <c r="A115" s="58" t="s">
        <v>201</v>
      </c>
      <c r="B115" s="59" t="s">
        <v>165</v>
      </c>
      <c r="C115" s="59" t="s">
        <v>137</v>
      </c>
      <c r="D115" s="59" t="s">
        <v>228</v>
      </c>
      <c r="E115" s="59"/>
      <c r="F115" s="60">
        <v>51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31.5" outlineLevel="6">
      <c r="A116" s="5" t="s">
        <v>205</v>
      </c>
      <c r="B116" s="6" t="s">
        <v>165</v>
      </c>
      <c r="C116" s="6" t="s">
        <v>137</v>
      </c>
      <c r="D116" s="6" t="s">
        <v>206</v>
      </c>
      <c r="E116" s="6"/>
      <c r="F116" s="7">
        <f>F117+F118</f>
        <v>11946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30" customFormat="1" ht="31.5" outlineLevel="6">
      <c r="A117" s="58" t="s">
        <v>207</v>
      </c>
      <c r="B117" s="59" t="s">
        <v>165</v>
      </c>
      <c r="C117" s="59" t="s">
        <v>137</v>
      </c>
      <c r="D117" s="59" t="s">
        <v>208</v>
      </c>
      <c r="E117" s="59"/>
      <c r="F117" s="60">
        <v>3262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31.5" outlineLevel="6">
      <c r="A118" s="58" t="s">
        <v>209</v>
      </c>
      <c r="B118" s="59" t="s">
        <v>165</v>
      </c>
      <c r="C118" s="59" t="s">
        <v>137</v>
      </c>
      <c r="D118" s="59" t="s">
        <v>210</v>
      </c>
      <c r="E118" s="59"/>
      <c r="F118" s="60">
        <v>8684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15.75" outlineLevel="6">
      <c r="A119" s="5" t="s">
        <v>211</v>
      </c>
      <c r="B119" s="6" t="s">
        <v>165</v>
      </c>
      <c r="C119" s="6" t="s">
        <v>137</v>
      </c>
      <c r="D119" s="6" t="s">
        <v>212</v>
      </c>
      <c r="E119" s="6"/>
      <c r="F119" s="7">
        <f>F120+F121</f>
        <v>263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31.5" outlineLevel="6">
      <c r="A120" s="58" t="s">
        <v>213</v>
      </c>
      <c r="B120" s="59" t="s">
        <v>165</v>
      </c>
      <c r="C120" s="59" t="s">
        <v>137</v>
      </c>
      <c r="D120" s="59" t="s">
        <v>215</v>
      </c>
      <c r="E120" s="59"/>
      <c r="F120" s="60">
        <v>226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30" customFormat="1" ht="15.75" outlineLevel="6">
      <c r="A121" s="58" t="s">
        <v>214</v>
      </c>
      <c r="B121" s="59" t="s">
        <v>165</v>
      </c>
      <c r="C121" s="59" t="s">
        <v>137</v>
      </c>
      <c r="D121" s="59" t="s">
        <v>216</v>
      </c>
      <c r="E121" s="59"/>
      <c r="F121" s="60">
        <v>37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15.75" outlineLevel="6">
      <c r="A122" s="14" t="s">
        <v>76</v>
      </c>
      <c r="B122" s="12" t="s">
        <v>165</v>
      </c>
      <c r="C122" s="12" t="s">
        <v>24</v>
      </c>
      <c r="D122" s="12" t="s">
        <v>5</v>
      </c>
      <c r="E122" s="12"/>
      <c r="F122" s="13">
        <f>F123+F126+F129</f>
        <v>580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15.75" outlineLevel="6">
      <c r="A123" s="61" t="s">
        <v>230</v>
      </c>
      <c r="B123" s="19" t="s">
        <v>165</v>
      </c>
      <c r="C123" s="19" t="s">
        <v>229</v>
      </c>
      <c r="D123" s="19" t="s">
        <v>5</v>
      </c>
      <c r="E123" s="19"/>
      <c r="F123" s="20">
        <f>F124</f>
        <v>329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30" customFormat="1" ht="31.5" outlineLevel="6">
      <c r="A124" s="5" t="s">
        <v>205</v>
      </c>
      <c r="B124" s="6" t="s">
        <v>165</v>
      </c>
      <c r="C124" s="6" t="s">
        <v>229</v>
      </c>
      <c r="D124" s="6" t="s">
        <v>206</v>
      </c>
      <c r="E124" s="6"/>
      <c r="F124" s="7">
        <f>F125</f>
        <v>329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31.5" outlineLevel="6">
      <c r="A125" s="58" t="s">
        <v>209</v>
      </c>
      <c r="B125" s="59" t="s">
        <v>165</v>
      </c>
      <c r="C125" s="59" t="s">
        <v>229</v>
      </c>
      <c r="D125" s="59" t="s">
        <v>210</v>
      </c>
      <c r="E125" s="59"/>
      <c r="F125" s="60">
        <v>329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30" customFormat="1" ht="31.5" outlineLevel="6">
      <c r="A126" s="61" t="s">
        <v>231</v>
      </c>
      <c r="B126" s="19" t="s">
        <v>165</v>
      </c>
      <c r="C126" s="19" t="s">
        <v>232</v>
      </c>
      <c r="D126" s="19" t="s">
        <v>5</v>
      </c>
      <c r="E126" s="19"/>
      <c r="F126" s="20">
        <f>F127</f>
        <v>200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30" customFormat="1" ht="31.5" outlineLevel="6">
      <c r="A127" s="5" t="s">
        <v>205</v>
      </c>
      <c r="B127" s="6" t="s">
        <v>165</v>
      </c>
      <c r="C127" s="6" t="s">
        <v>232</v>
      </c>
      <c r="D127" s="6" t="s">
        <v>206</v>
      </c>
      <c r="E127" s="6"/>
      <c r="F127" s="7">
        <f>F128</f>
        <v>200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30" customFormat="1" ht="31.5" outlineLevel="6">
      <c r="A128" s="58" t="s">
        <v>209</v>
      </c>
      <c r="B128" s="59" t="s">
        <v>165</v>
      </c>
      <c r="C128" s="59" t="s">
        <v>232</v>
      </c>
      <c r="D128" s="59" t="s">
        <v>210</v>
      </c>
      <c r="E128" s="59"/>
      <c r="F128" s="60">
        <v>200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30" customFormat="1" ht="31.5" outlineLevel="6">
      <c r="A129" s="89" t="s">
        <v>304</v>
      </c>
      <c r="B129" s="19" t="s">
        <v>165</v>
      </c>
      <c r="C129" s="19" t="s">
        <v>305</v>
      </c>
      <c r="D129" s="19" t="s">
        <v>5</v>
      </c>
      <c r="E129" s="19"/>
      <c r="F129" s="20">
        <f>F130</f>
        <v>51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30" customFormat="1" ht="31.5" outlineLevel="6">
      <c r="A130" s="5" t="s">
        <v>205</v>
      </c>
      <c r="B130" s="6" t="s">
        <v>165</v>
      </c>
      <c r="C130" s="6" t="s">
        <v>305</v>
      </c>
      <c r="D130" s="6" t="s">
        <v>206</v>
      </c>
      <c r="E130" s="6"/>
      <c r="F130" s="7">
        <f>F131</f>
        <v>51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30" customFormat="1" ht="31.5" outlineLevel="6">
      <c r="A131" s="58" t="s">
        <v>209</v>
      </c>
      <c r="B131" s="59" t="s">
        <v>165</v>
      </c>
      <c r="C131" s="59" t="s">
        <v>305</v>
      </c>
      <c r="D131" s="59" t="s">
        <v>210</v>
      </c>
      <c r="E131" s="59"/>
      <c r="F131" s="60">
        <v>51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30" customFormat="1" ht="31.5" outlineLevel="6">
      <c r="A132" s="14" t="s">
        <v>143</v>
      </c>
      <c r="B132" s="12" t="s">
        <v>165</v>
      </c>
      <c r="C132" s="12" t="s">
        <v>141</v>
      </c>
      <c r="D132" s="12" t="s">
        <v>5</v>
      </c>
      <c r="E132" s="12"/>
      <c r="F132" s="13">
        <f>F133+F136</f>
        <v>774.1300000000001</v>
      </c>
      <c r="G132" s="13">
        <f aca="true" t="shared" si="17" ref="G132:V132">G133</f>
        <v>0</v>
      </c>
      <c r="H132" s="13">
        <f t="shared" si="17"/>
        <v>0</v>
      </c>
      <c r="I132" s="13">
        <f t="shared" si="17"/>
        <v>0</v>
      </c>
      <c r="J132" s="13">
        <f t="shared" si="17"/>
        <v>0</v>
      </c>
      <c r="K132" s="13">
        <f t="shared" si="17"/>
        <v>0</v>
      </c>
      <c r="L132" s="13">
        <f t="shared" si="17"/>
        <v>0</v>
      </c>
      <c r="M132" s="13">
        <f t="shared" si="17"/>
        <v>0</v>
      </c>
      <c r="N132" s="13">
        <f t="shared" si="17"/>
        <v>0</v>
      </c>
      <c r="O132" s="13">
        <f t="shared" si="17"/>
        <v>0</v>
      </c>
      <c r="P132" s="13">
        <f t="shared" si="17"/>
        <v>0</v>
      </c>
      <c r="Q132" s="13">
        <f t="shared" si="17"/>
        <v>0</v>
      </c>
      <c r="R132" s="13">
        <f t="shared" si="17"/>
        <v>0</v>
      </c>
      <c r="S132" s="13">
        <f t="shared" si="17"/>
        <v>0</v>
      </c>
      <c r="T132" s="13">
        <f t="shared" si="17"/>
        <v>0</v>
      </c>
      <c r="U132" s="13">
        <f t="shared" si="17"/>
        <v>0</v>
      </c>
      <c r="V132" s="13">
        <f t="shared" si="17"/>
        <v>0</v>
      </c>
    </row>
    <row r="133" spans="1:22" s="30" customFormat="1" ht="31.5" outlineLevel="6">
      <c r="A133" s="5" t="s">
        <v>204</v>
      </c>
      <c r="B133" s="6" t="s">
        <v>165</v>
      </c>
      <c r="C133" s="6" t="s">
        <v>141</v>
      </c>
      <c r="D133" s="6" t="s">
        <v>203</v>
      </c>
      <c r="E133" s="6"/>
      <c r="F133" s="7">
        <f>F134+F135</f>
        <v>559.1500000000001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30" customFormat="1" ht="15.75" outlineLevel="6">
      <c r="A134" s="58" t="s">
        <v>200</v>
      </c>
      <c r="B134" s="59" t="s">
        <v>165</v>
      </c>
      <c r="C134" s="59" t="s">
        <v>141</v>
      </c>
      <c r="D134" s="59" t="s">
        <v>199</v>
      </c>
      <c r="E134" s="59"/>
      <c r="F134" s="60">
        <v>557.95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30" customFormat="1" ht="31.5" outlineLevel="6">
      <c r="A135" s="58" t="s">
        <v>201</v>
      </c>
      <c r="B135" s="59" t="s">
        <v>165</v>
      </c>
      <c r="C135" s="59" t="s">
        <v>141</v>
      </c>
      <c r="D135" s="59" t="s">
        <v>202</v>
      </c>
      <c r="E135" s="59"/>
      <c r="F135" s="60">
        <v>1.2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30" customFormat="1" ht="31.5" outlineLevel="6">
      <c r="A136" s="5" t="s">
        <v>205</v>
      </c>
      <c r="B136" s="6" t="s">
        <v>165</v>
      </c>
      <c r="C136" s="6" t="s">
        <v>141</v>
      </c>
      <c r="D136" s="6" t="s">
        <v>206</v>
      </c>
      <c r="E136" s="6"/>
      <c r="F136" s="7">
        <f>F137+F138</f>
        <v>214.98000000000002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30" customFormat="1" ht="31.5" outlineLevel="6">
      <c r="A137" s="58" t="s">
        <v>207</v>
      </c>
      <c r="B137" s="59" t="s">
        <v>165</v>
      </c>
      <c r="C137" s="59" t="s">
        <v>141</v>
      </c>
      <c r="D137" s="59" t="s">
        <v>208</v>
      </c>
      <c r="E137" s="59"/>
      <c r="F137" s="60">
        <v>98.86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30" customFormat="1" ht="31.5" outlineLevel="6">
      <c r="A138" s="58" t="s">
        <v>209</v>
      </c>
      <c r="B138" s="59" t="s">
        <v>165</v>
      </c>
      <c r="C138" s="59" t="s">
        <v>141</v>
      </c>
      <c r="D138" s="59" t="s">
        <v>210</v>
      </c>
      <c r="E138" s="59"/>
      <c r="F138" s="60">
        <v>116.12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30" customFormat="1" ht="47.25" outlineLevel="6">
      <c r="A139" s="14" t="s">
        <v>144</v>
      </c>
      <c r="B139" s="12" t="s">
        <v>165</v>
      </c>
      <c r="C139" s="12" t="s">
        <v>142</v>
      </c>
      <c r="D139" s="12" t="s">
        <v>5</v>
      </c>
      <c r="E139" s="12"/>
      <c r="F139" s="13">
        <f>F140+F143</f>
        <v>521.85</v>
      </c>
      <c r="G139" s="13">
        <f aca="true" t="shared" si="18" ref="G139:V139">G140</f>
        <v>0</v>
      </c>
      <c r="H139" s="13">
        <f t="shared" si="18"/>
        <v>0</v>
      </c>
      <c r="I139" s="13">
        <f t="shared" si="18"/>
        <v>0</v>
      </c>
      <c r="J139" s="13">
        <f t="shared" si="18"/>
        <v>0</v>
      </c>
      <c r="K139" s="13">
        <f t="shared" si="18"/>
        <v>0</v>
      </c>
      <c r="L139" s="13">
        <f t="shared" si="18"/>
        <v>0</v>
      </c>
      <c r="M139" s="13">
        <f t="shared" si="18"/>
        <v>0</v>
      </c>
      <c r="N139" s="13">
        <f t="shared" si="18"/>
        <v>0</v>
      </c>
      <c r="O139" s="13">
        <f t="shared" si="18"/>
        <v>0</v>
      </c>
      <c r="P139" s="13">
        <f t="shared" si="18"/>
        <v>0</v>
      </c>
      <c r="Q139" s="13">
        <f t="shared" si="18"/>
        <v>0</v>
      </c>
      <c r="R139" s="13">
        <f t="shared" si="18"/>
        <v>0</v>
      </c>
      <c r="S139" s="13">
        <f t="shared" si="18"/>
        <v>0</v>
      </c>
      <c r="T139" s="13">
        <f t="shared" si="18"/>
        <v>0</v>
      </c>
      <c r="U139" s="13">
        <f t="shared" si="18"/>
        <v>0</v>
      </c>
      <c r="V139" s="13">
        <f t="shared" si="18"/>
        <v>0</v>
      </c>
    </row>
    <row r="140" spans="1:22" s="30" customFormat="1" ht="31.5" outlineLevel="6">
      <c r="A140" s="5" t="s">
        <v>204</v>
      </c>
      <c r="B140" s="6" t="s">
        <v>165</v>
      </c>
      <c r="C140" s="6" t="s">
        <v>142</v>
      </c>
      <c r="D140" s="6" t="s">
        <v>203</v>
      </c>
      <c r="E140" s="6"/>
      <c r="F140" s="7">
        <f>F141+F142</f>
        <v>376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30" customFormat="1" ht="15.75" outlineLevel="6">
      <c r="A141" s="58" t="s">
        <v>200</v>
      </c>
      <c r="B141" s="59" t="s">
        <v>165</v>
      </c>
      <c r="C141" s="59" t="s">
        <v>142</v>
      </c>
      <c r="D141" s="59" t="s">
        <v>199</v>
      </c>
      <c r="E141" s="59"/>
      <c r="F141" s="60">
        <v>373.2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30" customFormat="1" ht="31.5" outlineLevel="6">
      <c r="A142" s="58" t="s">
        <v>201</v>
      </c>
      <c r="B142" s="59" t="s">
        <v>165</v>
      </c>
      <c r="C142" s="59" t="s">
        <v>142</v>
      </c>
      <c r="D142" s="59" t="s">
        <v>202</v>
      </c>
      <c r="E142" s="59"/>
      <c r="F142" s="60">
        <v>2.8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30" customFormat="1" ht="31.5" outlineLevel="6">
      <c r="A143" s="5" t="s">
        <v>205</v>
      </c>
      <c r="B143" s="6" t="s">
        <v>165</v>
      </c>
      <c r="C143" s="6" t="s">
        <v>142</v>
      </c>
      <c r="D143" s="6" t="s">
        <v>206</v>
      </c>
      <c r="E143" s="6"/>
      <c r="F143" s="7">
        <f>F144+F145</f>
        <v>145.85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30" customFormat="1" ht="31.5" outlineLevel="6">
      <c r="A144" s="58" t="s">
        <v>207</v>
      </c>
      <c r="B144" s="59" t="s">
        <v>165</v>
      </c>
      <c r="C144" s="59" t="s">
        <v>142</v>
      </c>
      <c r="D144" s="59" t="s">
        <v>208</v>
      </c>
      <c r="E144" s="59"/>
      <c r="F144" s="60">
        <v>80.19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30" customFormat="1" ht="31.5" outlineLevel="6">
      <c r="A145" s="58" t="s">
        <v>209</v>
      </c>
      <c r="B145" s="59" t="s">
        <v>165</v>
      </c>
      <c r="C145" s="59" t="s">
        <v>142</v>
      </c>
      <c r="D145" s="59" t="s">
        <v>210</v>
      </c>
      <c r="E145" s="59"/>
      <c r="F145" s="60">
        <v>65.66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30" customFormat="1" ht="31.5" outlineLevel="6">
      <c r="A146" s="14" t="s">
        <v>154</v>
      </c>
      <c r="B146" s="12" t="s">
        <v>165</v>
      </c>
      <c r="C146" s="12" t="s">
        <v>153</v>
      </c>
      <c r="D146" s="12" t="s">
        <v>5</v>
      </c>
      <c r="E146" s="12"/>
      <c r="F146" s="13">
        <f>F147+F149</f>
        <v>632.7</v>
      </c>
      <c r="G146" s="13">
        <f aca="true" t="shared" si="19" ref="G146:V146">G147</f>
        <v>0</v>
      </c>
      <c r="H146" s="13">
        <f t="shared" si="19"/>
        <v>0</v>
      </c>
      <c r="I146" s="13">
        <f t="shared" si="19"/>
        <v>0</v>
      </c>
      <c r="J146" s="13">
        <f t="shared" si="19"/>
        <v>0</v>
      </c>
      <c r="K146" s="13">
        <f t="shared" si="19"/>
        <v>0</v>
      </c>
      <c r="L146" s="13">
        <f t="shared" si="19"/>
        <v>0</v>
      </c>
      <c r="M146" s="13">
        <f t="shared" si="19"/>
        <v>0</v>
      </c>
      <c r="N146" s="13">
        <f t="shared" si="19"/>
        <v>0</v>
      </c>
      <c r="O146" s="13">
        <f t="shared" si="19"/>
        <v>0</v>
      </c>
      <c r="P146" s="13">
        <f t="shared" si="19"/>
        <v>0</v>
      </c>
      <c r="Q146" s="13">
        <f t="shared" si="19"/>
        <v>0</v>
      </c>
      <c r="R146" s="13">
        <f t="shared" si="19"/>
        <v>0</v>
      </c>
      <c r="S146" s="13">
        <f t="shared" si="19"/>
        <v>0</v>
      </c>
      <c r="T146" s="13">
        <f t="shared" si="19"/>
        <v>0</v>
      </c>
      <c r="U146" s="13">
        <f t="shared" si="19"/>
        <v>0</v>
      </c>
      <c r="V146" s="13">
        <f t="shared" si="19"/>
        <v>0</v>
      </c>
    </row>
    <row r="147" spans="1:22" s="30" customFormat="1" ht="31.5" outlineLevel="6">
      <c r="A147" s="5" t="s">
        <v>204</v>
      </c>
      <c r="B147" s="6" t="s">
        <v>165</v>
      </c>
      <c r="C147" s="6" t="s">
        <v>153</v>
      </c>
      <c r="D147" s="6" t="s">
        <v>203</v>
      </c>
      <c r="E147" s="6"/>
      <c r="F147" s="7">
        <f>F148</f>
        <v>574.95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30" customFormat="1" ht="15.75" outlineLevel="6">
      <c r="A148" s="58" t="s">
        <v>200</v>
      </c>
      <c r="B148" s="59" t="s">
        <v>165</v>
      </c>
      <c r="C148" s="59" t="s">
        <v>153</v>
      </c>
      <c r="D148" s="59" t="s">
        <v>199</v>
      </c>
      <c r="E148" s="63"/>
      <c r="F148" s="60">
        <v>574.95</v>
      </c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s="30" customFormat="1" ht="31.5" outlineLevel="6">
      <c r="A149" s="5" t="s">
        <v>205</v>
      </c>
      <c r="B149" s="6" t="s">
        <v>165</v>
      </c>
      <c r="C149" s="6" t="s">
        <v>153</v>
      </c>
      <c r="D149" s="6" t="s">
        <v>206</v>
      </c>
      <c r="E149" s="55"/>
      <c r="F149" s="7">
        <f>F150+F151</f>
        <v>57.75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30" customFormat="1" ht="31.5" outlineLevel="6">
      <c r="A150" s="58" t="s">
        <v>207</v>
      </c>
      <c r="B150" s="59" t="s">
        <v>165</v>
      </c>
      <c r="C150" s="59" t="s">
        <v>153</v>
      </c>
      <c r="D150" s="59" t="s">
        <v>208</v>
      </c>
      <c r="E150" s="63"/>
      <c r="F150" s="60">
        <v>33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30" customFormat="1" ht="31.5" outlineLevel="6">
      <c r="A151" s="58" t="s">
        <v>209</v>
      </c>
      <c r="B151" s="59" t="s">
        <v>165</v>
      </c>
      <c r="C151" s="59" t="s">
        <v>153</v>
      </c>
      <c r="D151" s="59" t="s">
        <v>210</v>
      </c>
      <c r="E151" s="63"/>
      <c r="F151" s="60">
        <v>24.75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5" ht="15.75" outlineLevel="6">
      <c r="A152" s="37" t="s">
        <v>178</v>
      </c>
      <c r="B152" s="38" t="s">
        <v>179</v>
      </c>
      <c r="C152" s="38" t="s">
        <v>6</v>
      </c>
      <c r="D152" s="38" t="s">
        <v>5</v>
      </c>
      <c r="E152" s="53" t="s">
        <v>5</v>
      </c>
      <c r="F152" s="39">
        <f aca="true" t="shared" si="20" ref="F152:G154">F153</f>
        <v>1534.72</v>
      </c>
      <c r="G152" s="39">
        <f t="shared" si="20"/>
        <v>1397.92</v>
      </c>
      <c r="H152" s="39">
        <f aca="true" t="shared" si="21" ref="H152:V154">H153</f>
        <v>0</v>
      </c>
      <c r="I152" s="39">
        <f t="shared" si="21"/>
        <v>0</v>
      </c>
      <c r="J152" s="39">
        <f t="shared" si="21"/>
        <v>0</v>
      </c>
      <c r="K152" s="39">
        <f t="shared" si="21"/>
        <v>0</v>
      </c>
      <c r="L152" s="39">
        <f t="shared" si="21"/>
        <v>0</v>
      </c>
      <c r="M152" s="39">
        <f t="shared" si="21"/>
        <v>0</v>
      </c>
      <c r="N152" s="39">
        <f t="shared" si="21"/>
        <v>0</v>
      </c>
      <c r="O152" s="39">
        <f t="shared" si="21"/>
        <v>0</v>
      </c>
      <c r="P152" s="39">
        <f t="shared" si="21"/>
        <v>0</v>
      </c>
      <c r="Q152" s="39">
        <f t="shared" si="21"/>
        <v>0</v>
      </c>
      <c r="R152" s="39">
        <f t="shared" si="21"/>
        <v>0</v>
      </c>
      <c r="S152" s="39">
        <f t="shared" si="21"/>
        <v>0</v>
      </c>
      <c r="T152" s="39">
        <f t="shared" si="21"/>
        <v>0</v>
      </c>
      <c r="U152" s="39">
        <f t="shared" si="21"/>
        <v>0</v>
      </c>
      <c r="V152" s="44">
        <f t="shared" si="21"/>
        <v>0</v>
      </c>
      <c r="W152" s="56"/>
      <c r="X152" s="48"/>
      <c r="Y152" s="49"/>
    </row>
    <row r="153" spans="1:25" ht="15.75" outlineLevel="6">
      <c r="A153" s="28" t="s">
        <v>105</v>
      </c>
      <c r="B153" s="12" t="s">
        <v>179</v>
      </c>
      <c r="C153" s="12" t="s">
        <v>100</v>
      </c>
      <c r="D153" s="12" t="s">
        <v>5</v>
      </c>
      <c r="E153" s="54" t="s">
        <v>5</v>
      </c>
      <c r="F153" s="40">
        <f t="shared" si="20"/>
        <v>1534.72</v>
      </c>
      <c r="G153" s="40">
        <f t="shared" si="20"/>
        <v>1397.92</v>
      </c>
      <c r="H153" s="40">
        <f t="shared" si="21"/>
        <v>0</v>
      </c>
      <c r="I153" s="40">
        <f t="shared" si="21"/>
        <v>0</v>
      </c>
      <c r="J153" s="40">
        <f t="shared" si="21"/>
        <v>0</v>
      </c>
      <c r="K153" s="40">
        <f t="shared" si="21"/>
        <v>0</v>
      </c>
      <c r="L153" s="40">
        <f t="shared" si="21"/>
        <v>0</v>
      </c>
      <c r="M153" s="40">
        <f t="shared" si="21"/>
        <v>0</v>
      </c>
      <c r="N153" s="40">
        <f t="shared" si="21"/>
        <v>0</v>
      </c>
      <c r="O153" s="40">
        <f t="shared" si="21"/>
        <v>0</v>
      </c>
      <c r="P153" s="40">
        <f t="shared" si="21"/>
        <v>0</v>
      </c>
      <c r="Q153" s="40">
        <f t="shared" si="21"/>
        <v>0</v>
      </c>
      <c r="R153" s="40">
        <f t="shared" si="21"/>
        <v>0</v>
      </c>
      <c r="S153" s="40">
        <f t="shared" si="21"/>
        <v>0</v>
      </c>
      <c r="T153" s="40">
        <f t="shared" si="21"/>
        <v>0</v>
      </c>
      <c r="U153" s="40">
        <f t="shared" si="21"/>
        <v>0</v>
      </c>
      <c r="V153" s="45">
        <f t="shared" si="21"/>
        <v>0</v>
      </c>
      <c r="W153" s="50"/>
      <c r="X153" s="51"/>
      <c r="Y153" s="49"/>
    </row>
    <row r="154" spans="1:25" ht="31.5" outlineLevel="6">
      <c r="A154" s="64" t="s">
        <v>87</v>
      </c>
      <c r="B154" s="19" t="s">
        <v>179</v>
      </c>
      <c r="C154" s="19" t="s">
        <v>34</v>
      </c>
      <c r="D154" s="19" t="s">
        <v>5</v>
      </c>
      <c r="E154" s="65" t="s">
        <v>5</v>
      </c>
      <c r="F154" s="66">
        <f t="shared" si="20"/>
        <v>1534.72</v>
      </c>
      <c r="G154" s="41">
        <f t="shared" si="20"/>
        <v>1397.92</v>
      </c>
      <c r="H154" s="41">
        <f t="shared" si="21"/>
        <v>0</v>
      </c>
      <c r="I154" s="41">
        <f t="shared" si="21"/>
        <v>0</v>
      </c>
      <c r="J154" s="41">
        <f t="shared" si="21"/>
        <v>0</v>
      </c>
      <c r="K154" s="41">
        <f t="shared" si="21"/>
        <v>0</v>
      </c>
      <c r="L154" s="41">
        <f t="shared" si="21"/>
        <v>0</v>
      </c>
      <c r="M154" s="41">
        <f t="shared" si="21"/>
        <v>0</v>
      </c>
      <c r="N154" s="41">
        <f t="shared" si="21"/>
        <v>0</v>
      </c>
      <c r="O154" s="41">
        <f t="shared" si="21"/>
        <v>0</v>
      </c>
      <c r="P154" s="41">
        <f t="shared" si="21"/>
        <v>0</v>
      </c>
      <c r="Q154" s="41">
        <f t="shared" si="21"/>
        <v>0</v>
      </c>
      <c r="R154" s="41">
        <f t="shared" si="21"/>
        <v>0</v>
      </c>
      <c r="S154" s="41">
        <f t="shared" si="21"/>
        <v>0</v>
      </c>
      <c r="T154" s="41">
        <f t="shared" si="21"/>
        <v>0</v>
      </c>
      <c r="U154" s="41">
        <f t="shared" si="21"/>
        <v>0</v>
      </c>
      <c r="V154" s="46">
        <f t="shared" si="21"/>
        <v>0</v>
      </c>
      <c r="W154" s="47"/>
      <c r="X154" s="48"/>
      <c r="Y154" s="49"/>
    </row>
    <row r="155" spans="1:25" ht="15.75" outlineLevel="6">
      <c r="A155" s="29" t="s">
        <v>233</v>
      </c>
      <c r="B155" s="6" t="s">
        <v>179</v>
      </c>
      <c r="C155" s="6" t="s">
        <v>34</v>
      </c>
      <c r="D155" s="6" t="s">
        <v>234</v>
      </c>
      <c r="E155" s="55" t="s">
        <v>35</v>
      </c>
      <c r="F155" s="41">
        <v>1534.72</v>
      </c>
      <c r="G155" s="41">
        <v>1397.92</v>
      </c>
      <c r="H155" s="42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43"/>
      <c r="W155" s="47"/>
      <c r="X155" s="52"/>
      <c r="Y155" s="49"/>
    </row>
    <row r="156" spans="1:22" s="30" customFormat="1" ht="32.25" customHeight="1" outlineLevel="6">
      <c r="A156" s="16" t="s">
        <v>126</v>
      </c>
      <c r="B156" s="17" t="s">
        <v>125</v>
      </c>
      <c r="C156" s="17" t="s">
        <v>6</v>
      </c>
      <c r="D156" s="17" t="s">
        <v>5</v>
      </c>
      <c r="E156" s="17"/>
      <c r="F156" s="18">
        <f>F157</f>
        <v>200</v>
      </c>
      <c r="G156" s="18">
        <f aca="true" t="shared" si="22" ref="G156:V156">G157</f>
        <v>0</v>
      </c>
      <c r="H156" s="18">
        <f t="shared" si="22"/>
        <v>0</v>
      </c>
      <c r="I156" s="18">
        <f t="shared" si="22"/>
        <v>0</v>
      </c>
      <c r="J156" s="18">
        <f t="shared" si="22"/>
        <v>0</v>
      </c>
      <c r="K156" s="18">
        <f t="shared" si="22"/>
        <v>0</v>
      </c>
      <c r="L156" s="18">
        <f t="shared" si="22"/>
        <v>0</v>
      </c>
      <c r="M156" s="18">
        <f t="shared" si="22"/>
        <v>0</v>
      </c>
      <c r="N156" s="18">
        <f t="shared" si="22"/>
        <v>0</v>
      </c>
      <c r="O156" s="18">
        <f t="shared" si="22"/>
        <v>0</v>
      </c>
      <c r="P156" s="18">
        <f t="shared" si="22"/>
        <v>0</v>
      </c>
      <c r="Q156" s="18">
        <f t="shared" si="22"/>
        <v>0</v>
      </c>
      <c r="R156" s="18">
        <f t="shared" si="22"/>
        <v>0</v>
      </c>
      <c r="S156" s="18">
        <f t="shared" si="22"/>
        <v>0</v>
      </c>
      <c r="T156" s="18">
        <f t="shared" si="22"/>
        <v>0</v>
      </c>
      <c r="U156" s="18">
        <f t="shared" si="22"/>
        <v>0</v>
      </c>
      <c r="V156" s="18">
        <f t="shared" si="22"/>
        <v>0</v>
      </c>
    </row>
    <row r="157" spans="1:22" s="30" customFormat="1" ht="48" customHeight="1" outlineLevel="3">
      <c r="A157" s="8" t="s">
        <v>70</v>
      </c>
      <c r="B157" s="9" t="s">
        <v>18</v>
      </c>
      <c r="C157" s="9" t="s">
        <v>6</v>
      </c>
      <c r="D157" s="9" t="s">
        <v>5</v>
      </c>
      <c r="E157" s="9"/>
      <c r="F157" s="10">
        <f>F158</f>
        <v>200</v>
      </c>
      <c r="G157" s="10">
        <f aca="true" t="shared" si="23" ref="G157:V159">G158</f>
        <v>0</v>
      </c>
      <c r="H157" s="10">
        <f t="shared" si="23"/>
        <v>0</v>
      </c>
      <c r="I157" s="10">
        <f t="shared" si="23"/>
        <v>0</v>
      </c>
      <c r="J157" s="10">
        <f t="shared" si="23"/>
        <v>0</v>
      </c>
      <c r="K157" s="10">
        <f t="shared" si="23"/>
        <v>0</v>
      </c>
      <c r="L157" s="10">
        <f t="shared" si="23"/>
        <v>0</v>
      </c>
      <c r="M157" s="10">
        <f t="shared" si="23"/>
        <v>0</v>
      </c>
      <c r="N157" s="10">
        <f t="shared" si="23"/>
        <v>0</v>
      </c>
      <c r="O157" s="10">
        <f t="shared" si="23"/>
        <v>0</v>
      </c>
      <c r="P157" s="10">
        <f t="shared" si="23"/>
        <v>0</v>
      </c>
      <c r="Q157" s="10">
        <f t="shared" si="23"/>
        <v>0</v>
      </c>
      <c r="R157" s="10">
        <f t="shared" si="23"/>
        <v>0</v>
      </c>
      <c r="S157" s="10">
        <f t="shared" si="23"/>
        <v>0</v>
      </c>
      <c r="T157" s="10">
        <f t="shared" si="23"/>
        <v>0</v>
      </c>
      <c r="U157" s="10">
        <f t="shared" si="23"/>
        <v>0</v>
      </c>
      <c r="V157" s="10">
        <f t="shared" si="23"/>
        <v>0</v>
      </c>
    </row>
    <row r="158" spans="1:22" s="30" customFormat="1" ht="18.75" customHeight="1" outlineLevel="3">
      <c r="A158" s="14" t="s">
        <v>107</v>
      </c>
      <c r="B158" s="12" t="s">
        <v>18</v>
      </c>
      <c r="C158" s="12" t="s">
        <v>106</v>
      </c>
      <c r="D158" s="12" t="s">
        <v>5</v>
      </c>
      <c r="E158" s="12"/>
      <c r="F158" s="13">
        <f>F159</f>
        <v>200</v>
      </c>
      <c r="G158" s="13">
        <f t="shared" si="23"/>
        <v>0</v>
      </c>
      <c r="H158" s="13">
        <f t="shared" si="23"/>
        <v>0</v>
      </c>
      <c r="I158" s="13">
        <f t="shared" si="23"/>
        <v>0</v>
      </c>
      <c r="J158" s="13">
        <f t="shared" si="23"/>
        <v>0</v>
      </c>
      <c r="K158" s="13">
        <f t="shared" si="23"/>
        <v>0</v>
      </c>
      <c r="L158" s="13">
        <f t="shared" si="23"/>
        <v>0</v>
      </c>
      <c r="M158" s="13">
        <f t="shared" si="23"/>
        <v>0</v>
      </c>
      <c r="N158" s="13">
        <f t="shared" si="23"/>
        <v>0</v>
      </c>
      <c r="O158" s="13">
        <f t="shared" si="23"/>
        <v>0</v>
      </c>
      <c r="P158" s="13">
        <f t="shared" si="23"/>
        <v>0</v>
      </c>
      <c r="Q158" s="13">
        <f t="shared" si="23"/>
        <v>0</v>
      </c>
      <c r="R158" s="13">
        <f t="shared" si="23"/>
        <v>0</v>
      </c>
      <c r="S158" s="13">
        <f t="shared" si="23"/>
        <v>0</v>
      </c>
      <c r="T158" s="13">
        <f t="shared" si="23"/>
        <v>0</v>
      </c>
      <c r="U158" s="13">
        <f t="shared" si="23"/>
        <v>0</v>
      </c>
      <c r="V158" s="13">
        <f t="shared" si="23"/>
        <v>0</v>
      </c>
    </row>
    <row r="159" spans="1:22" s="30" customFormat="1" ht="32.25" customHeight="1" outlineLevel="4">
      <c r="A159" s="61" t="s">
        <v>71</v>
      </c>
      <c r="B159" s="19" t="s">
        <v>18</v>
      </c>
      <c r="C159" s="19" t="s">
        <v>19</v>
      </c>
      <c r="D159" s="19" t="s">
        <v>5</v>
      </c>
      <c r="E159" s="19"/>
      <c r="F159" s="20">
        <f>F160</f>
        <v>200</v>
      </c>
      <c r="G159" s="7">
        <f t="shared" si="23"/>
        <v>0</v>
      </c>
      <c r="H159" s="7">
        <f t="shared" si="23"/>
        <v>0</v>
      </c>
      <c r="I159" s="7">
        <f t="shared" si="23"/>
        <v>0</v>
      </c>
      <c r="J159" s="7">
        <f t="shared" si="23"/>
        <v>0</v>
      </c>
      <c r="K159" s="7">
        <f t="shared" si="23"/>
        <v>0</v>
      </c>
      <c r="L159" s="7">
        <f t="shared" si="23"/>
        <v>0</v>
      </c>
      <c r="M159" s="7">
        <f t="shared" si="23"/>
        <v>0</v>
      </c>
      <c r="N159" s="7">
        <f t="shared" si="23"/>
        <v>0</v>
      </c>
      <c r="O159" s="7">
        <f t="shared" si="23"/>
        <v>0</v>
      </c>
      <c r="P159" s="7">
        <f t="shared" si="23"/>
        <v>0</v>
      </c>
      <c r="Q159" s="7">
        <f t="shared" si="23"/>
        <v>0</v>
      </c>
      <c r="R159" s="7">
        <f t="shared" si="23"/>
        <v>0</v>
      </c>
      <c r="S159" s="7">
        <f t="shared" si="23"/>
        <v>0</v>
      </c>
      <c r="T159" s="7">
        <f t="shared" si="23"/>
        <v>0</v>
      </c>
      <c r="U159" s="7">
        <f t="shared" si="23"/>
        <v>0</v>
      </c>
      <c r="V159" s="7">
        <f t="shared" si="23"/>
        <v>0</v>
      </c>
    </row>
    <row r="160" spans="1:22" s="30" customFormat="1" ht="31.5" outlineLevel="5">
      <c r="A160" s="5" t="s">
        <v>205</v>
      </c>
      <c r="B160" s="6" t="s">
        <v>18</v>
      </c>
      <c r="C160" s="6" t="s">
        <v>19</v>
      </c>
      <c r="D160" s="6" t="s">
        <v>206</v>
      </c>
      <c r="E160" s="6"/>
      <c r="F160" s="7">
        <f>F162+F161</f>
        <v>200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30" customFormat="1" ht="31.5" outlineLevel="5">
      <c r="A161" s="58" t="s">
        <v>207</v>
      </c>
      <c r="B161" s="59" t="s">
        <v>18</v>
      </c>
      <c r="C161" s="59" t="s">
        <v>19</v>
      </c>
      <c r="D161" s="59" t="s">
        <v>208</v>
      </c>
      <c r="E161" s="59"/>
      <c r="F161" s="60">
        <v>26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31.5" outlineLevel="5">
      <c r="A162" s="58" t="s">
        <v>209</v>
      </c>
      <c r="B162" s="59" t="s">
        <v>18</v>
      </c>
      <c r="C162" s="59" t="s">
        <v>19</v>
      </c>
      <c r="D162" s="59" t="s">
        <v>210</v>
      </c>
      <c r="E162" s="59"/>
      <c r="F162" s="60">
        <v>174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30" customFormat="1" ht="18.75" outlineLevel="6">
      <c r="A163" s="16" t="s">
        <v>124</v>
      </c>
      <c r="B163" s="17" t="s">
        <v>123</v>
      </c>
      <c r="C163" s="17" t="s">
        <v>6</v>
      </c>
      <c r="D163" s="17" t="s">
        <v>5</v>
      </c>
      <c r="E163" s="17"/>
      <c r="F163" s="18">
        <f>F165+F170</f>
        <v>6130</v>
      </c>
      <c r="G163" s="18" t="e">
        <f aca="true" t="shared" si="24" ref="G163:V163">G165+G170</f>
        <v>#REF!</v>
      </c>
      <c r="H163" s="18" t="e">
        <f t="shared" si="24"/>
        <v>#REF!</v>
      </c>
      <c r="I163" s="18" t="e">
        <f t="shared" si="24"/>
        <v>#REF!</v>
      </c>
      <c r="J163" s="18" t="e">
        <f t="shared" si="24"/>
        <v>#REF!</v>
      </c>
      <c r="K163" s="18" t="e">
        <f t="shared" si="24"/>
        <v>#REF!</v>
      </c>
      <c r="L163" s="18" t="e">
        <f t="shared" si="24"/>
        <v>#REF!</v>
      </c>
      <c r="M163" s="18" t="e">
        <f t="shared" si="24"/>
        <v>#REF!</v>
      </c>
      <c r="N163" s="18" t="e">
        <f t="shared" si="24"/>
        <v>#REF!</v>
      </c>
      <c r="O163" s="18" t="e">
        <f t="shared" si="24"/>
        <v>#REF!</v>
      </c>
      <c r="P163" s="18" t="e">
        <f t="shared" si="24"/>
        <v>#REF!</v>
      </c>
      <c r="Q163" s="18" t="e">
        <f t="shared" si="24"/>
        <v>#REF!</v>
      </c>
      <c r="R163" s="18" t="e">
        <f t="shared" si="24"/>
        <v>#REF!</v>
      </c>
      <c r="S163" s="18" t="e">
        <f t="shared" si="24"/>
        <v>#REF!</v>
      </c>
      <c r="T163" s="18" t="e">
        <f t="shared" si="24"/>
        <v>#REF!</v>
      </c>
      <c r="U163" s="18" t="e">
        <f t="shared" si="24"/>
        <v>#REF!</v>
      </c>
      <c r="V163" s="18" t="e">
        <f t="shared" si="24"/>
        <v>#REF!</v>
      </c>
    </row>
    <row r="164" spans="1:22" s="30" customFormat="1" ht="18.75" outlineLevel="6">
      <c r="A164" s="16" t="s">
        <v>76</v>
      </c>
      <c r="B164" s="17" t="s">
        <v>123</v>
      </c>
      <c r="C164" s="17" t="s">
        <v>6</v>
      </c>
      <c r="D164" s="17" t="s">
        <v>5</v>
      </c>
      <c r="E164" s="17"/>
      <c r="F164" s="18">
        <f>F166+F182</f>
        <v>5355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30" customFormat="1" ht="15.75" outlineLevel="6">
      <c r="A165" s="22" t="s">
        <v>140</v>
      </c>
      <c r="B165" s="9" t="s">
        <v>139</v>
      </c>
      <c r="C165" s="9" t="s">
        <v>6</v>
      </c>
      <c r="D165" s="9" t="s">
        <v>5</v>
      </c>
      <c r="E165" s="9"/>
      <c r="F165" s="10">
        <f>F166</f>
        <v>1700</v>
      </c>
      <c r="G165" s="10">
        <f aca="true" t="shared" si="25" ref="G165:V166">G166</f>
        <v>0</v>
      </c>
      <c r="H165" s="10">
        <f t="shared" si="25"/>
        <v>0</v>
      </c>
      <c r="I165" s="10">
        <f t="shared" si="25"/>
        <v>0</v>
      </c>
      <c r="J165" s="10">
        <f t="shared" si="25"/>
        <v>0</v>
      </c>
      <c r="K165" s="10">
        <f t="shared" si="25"/>
        <v>0</v>
      </c>
      <c r="L165" s="10">
        <f t="shared" si="25"/>
        <v>0</v>
      </c>
      <c r="M165" s="10">
        <f t="shared" si="25"/>
        <v>0</v>
      </c>
      <c r="N165" s="10">
        <f t="shared" si="25"/>
        <v>0</v>
      </c>
      <c r="O165" s="10">
        <f t="shared" si="25"/>
        <v>0</v>
      </c>
      <c r="P165" s="10">
        <f t="shared" si="25"/>
        <v>0</v>
      </c>
      <c r="Q165" s="10">
        <f t="shared" si="25"/>
        <v>0</v>
      </c>
      <c r="R165" s="10">
        <f t="shared" si="25"/>
        <v>0</v>
      </c>
      <c r="S165" s="10">
        <f t="shared" si="25"/>
        <v>0</v>
      </c>
      <c r="T165" s="10">
        <f t="shared" si="25"/>
        <v>0</v>
      </c>
      <c r="U165" s="10">
        <f t="shared" si="25"/>
        <v>0</v>
      </c>
      <c r="V165" s="10">
        <f t="shared" si="25"/>
        <v>0</v>
      </c>
    </row>
    <row r="166" spans="1:22" s="30" customFormat="1" ht="15.75" outlineLevel="6">
      <c r="A166" s="14" t="s">
        <v>76</v>
      </c>
      <c r="B166" s="12" t="s">
        <v>139</v>
      </c>
      <c r="C166" s="12" t="s">
        <v>24</v>
      </c>
      <c r="D166" s="12" t="s">
        <v>5</v>
      </c>
      <c r="E166" s="12"/>
      <c r="F166" s="13">
        <f>F167</f>
        <v>1700</v>
      </c>
      <c r="G166" s="13">
        <f t="shared" si="25"/>
        <v>0</v>
      </c>
      <c r="H166" s="13">
        <f t="shared" si="25"/>
        <v>0</v>
      </c>
      <c r="I166" s="13">
        <f t="shared" si="25"/>
        <v>0</v>
      </c>
      <c r="J166" s="13">
        <f t="shared" si="25"/>
        <v>0</v>
      </c>
      <c r="K166" s="13">
        <f t="shared" si="25"/>
        <v>0</v>
      </c>
      <c r="L166" s="13">
        <f t="shared" si="25"/>
        <v>0</v>
      </c>
      <c r="M166" s="13">
        <f t="shared" si="25"/>
        <v>0</v>
      </c>
      <c r="N166" s="13">
        <f t="shared" si="25"/>
        <v>0</v>
      </c>
      <c r="O166" s="13">
        <f t="shared" si="25"/>
        <v>0</v>
      </c>
      <c r="P166" s="13">
        <f t="shared" si="25"/>
        <v>0</v>
      </c>
      <c r="Q166" s="13">
        <f t="shared" si="25"/>
        <v>0</v>
      </c>
      <c r="R166" s="13">
        <f t="shared" si="25"/>
        <v>0</v>
      </c>
      <c r="S166" s="13">
        <f t="shared" si="25"/>
        <v>0</v>
      </c>
      <c r="T166" s="13">
        <f t="shared" si="25"/>
        <v>0</v>
      </c>
      <c r="U166" s="13">
        <f t="shared" si="25"/>
        <v>0</v>
      </c>
      <c r="V166" s="13">
        <f t="shared" si="25"/>
        <v>0</v>
      </c>
    </row>
    <row r="167" spans="1:22" s="30" customFormat="1" ht="47.25" outlineLevel="6">
      <c r="A167" s="61" t="s">
        <v>235</v>
      </c>
      <c r="B167" s="19" t="s">
        <v>139</v>
      </c>
      <c r="C167" s="19" t="s">
        <v>236</v>
      </c>
      <c r="D167" s="19" t="s">
        <v>5</v>
      </c>
      <c r="E167" s="19"/>
      <c r="F167" s="20">
        <f>F168</f>
        <v>1700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30" customFormat="1" ht="31.5" outlineLevel="6">
      <c r="A168" s="5" t="s">
        <v>205</v>
      </c>
      <c r="B168" s="6" t="s">
        <v>139</v>
      </c>
      <c r="C168" s="6" t="s">
        <v>236</v>
      </c>
      <c r="D168" s="6" t="s">
        <v>206</v>
      </c>
      <c r="E168" s="6"/>
      <c r="F168" s="7">
        <f>F169</f>
        <v>1700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6">
      <c r="A169" s="58" t="s">
        <v>209</v>
      </c>
      <c r="B169" s="59" t="s">
        <v>139</v>
      </c>
      <c r="C169" s="59" t="s">
        <v>236</v>
      </c>
      <c r="D169" s="59" t="s">
        <v>210</v>
      </c>
      <c r="E169" s="59"/>
      <c r="F169" s="60">
        <v>1700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15.75" outlineLevel="3">
      <c r="A170" s="8" t="s">
        <v>72</v>
      </c>
      <c r="B170" s="9" t="s">
        <v>20</v>
      </c>
      <c r="C170" s="9" t="s">
        <v>6</v>
      </c>
      <c r="D170" s="9" t="s">
        <v>5</v>
      </c>
      <c r="E170" s="9"/>
      <c r="F170" s="10">
        <f>F171+F174+F182+F179</f>
        <v>4430</v>
      </c>
      <c r="G170" s="10" t="e">
        <f>G171+G174+G182+#REF!</f>
        <v>#REF!</v>
      </c>
      <c r="H170" s="10" t="e">
        <f>H171+H174+H182+#REF!</f>
        <v>#REF!</v>
      </c>
      <c r="I170" s="10" t="e">
        <f>I171+I174+I182+#REF!</f>
        <v>#REF!</v>
      </c>
      <c r="J170" s="10" t="e">
        <f>J171+J174+J182+#REF!</f>
        <v>#REF!</v>
      </c>
      <c r="K170" s="10" t="e">
        <f>K171+K174+K182+#REF!</f>
        <v>#REF!</v>
      </c>
      <c r="L170" s="10" t="e">
        <f>L171+L174+L182+#REF!</f>
        <v>#REF!</v>
      </c>
      <c r="M170" s="10" t="e">
        <f>M171+M174+M182+#REF!</f>
        <v>#REF!</v>
      </c>
      <c r="N170" s="10" t="e">
        <f>N171+N174+N182+#REF!</f>
        <v>#REF!</v>
      </c>
      <c r="O170" s="10" t="e">
        <f>O171+O174+O182+#REF!</f>
        <v>#REF!</v>
      </c>
      <c r="P170" s="10" t="e">
        <f>P171+P174+P182+#REF!</f>
        <v>#REF!</v>
      </c>
      <c r="Q170" s="10" t="e">
        <f>Q171+Q174+Q182+#REF!</f>
        <v>#REF!</v>
      </c>
      <c r="R170" s="10" t="e">
        <f>R171+R174+R182+#REF!</f>
        <v>#REF!</v>
      </c>
      <c r="S170" s="10" t="e">
        <f>S171+S174+S182+#REF!</f>
        <v>#REF!</v>
      </c>
      <c r="T170" s="10" t="e">
        <f>T171+T174+T182+#REF!</f>
        <v>#REF!</v>
      </c>
      <c r="U170" s="10" t="e">
        <f>U171+U174+U182+#REF!</f>
        <v>#REF!</v>
      </c>
      <c r="V170" s="10" t="e">
        <f>V171+V174+V182+#REF!</f>
        <v>#REF!</v>
      </c>
    </row>
    <row r="171" spans="1:22" s="30" customFormat="1" ht="33" customHeight="1" outlineLevel="4">
      <c r="A171" s="14" t="s">
        <v>73</v>
      </c>
      <c r="B171" s="12" t="s">
        <v>20</v>
      </c>
      <c r="C171" s="12" t="s">
        <v>21</v>
      </c>
      <c r="D171" s="12" t="s">
        <v>5</v>
      </c>
      <c r="E171" s="12"/>
      <c r="F171" s="13">
        <f>F172+F173</f>
        <v>0</v>
      </c>
      <c r="G171" s="13">
        <f aca="true" t="shared" si="26" ref="G171:V171">G172</f>
        <v>0</v>
      </c>
      <c r="H171" s="13">
        <f t="shared" si="26"/>
        <v>0</v>
      </c>
      <c r="I171" s="13">
        <f t="shared" si="26"/>
        <v>0</v>
      </c>
      <c r="J171" s="13">
        <f t="shared" si="26"/>
        <v>0</v>
      </c>
      <c r="K171" s="13">
        <f t="shared" si="26"/>
        <v>0</v>
      </c>
      <c r="L171" s="13">
        <f t="shared" si="26"/>
        <v>0</v>
      </c>
      <c r="M171" s="13">
        <f t="shared" si="26"/>
        <v>0</v>
      </c>
      <c r="N171" s="13">
        <f t="shared" si="26"/>
        <v>0</v>
      </c>
      <c r="O171" s="13">
        <f t="shared" si="26"/>
        <v>0</v>
      </c>
      <c r="P171" s="13">
        <f t="shared" si="26"/>
        <v>0</v>
      </c>
      <c r="Q171" s="13">
        <f t="shared" si="26"/>
        <v>0</v>
      </c>
      <c r="R171" s="13">
        <f t="shared" si="26"/>
        <v>0</v>
      </c>
      <c r="S171" s="13">
        <f t="shared" si="26"/>
        <v>0</v>
      </c>
      <c r="T171" s="13">
        <f t="shared" si="26"/>
        <v>0</v>
      </c>
      <c r="U171" s="13">
        <f t="shared" si="26"/>
        <v>0</v>
      </c>
      <c r="V171" s="13">
        <f t="shared" si="26"/>
        <v>0</v>
      </c>
    </row>
    <row r="172" spans="1:22" s="30" customFormat="1" ht="31.5" outlineLevel="5">
      <c r="A172" s="5" t="s">
        <v>205</v>
      </c>
      <c r="B172" s="6" t="s">
        <v>20</v>
      </c>
      <c r="C172" s="6" t="s">
        <v>21</v>
      </c>
      <c r="D172" s="6" t="s">
        <v>206</v>
      </c>
      <c r="E172" s="6"/>
      <c r="F172" s="7">
        <f>F173</f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31.5" outlineLevel="5">
      <c r="A173" s="58" t="s">
        <v>209</v>
      </c>
      <c r="B173" s="59" t="s">
        <v>20</v>
      </c>
      <c r="C173" s="59" t="s">
        <v>21</v>
      </c>
      <c r="D173" s="59" t="s">
        <v>210</v>
      </c>
      <c r="E173" s="59"/>
      <c r="F173" s="60"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30" customFormat="1" ht="32.25" customHeight="1" outlineLevel="6">
      <c r="A174" s="14" t="s">
        <v>108</v>
      </c>
      <c r="B174" s="12" t="s">
        <v>20</v>
      </c>
      <c r="C174" s="12" t="s">
        <v>109</v>
      </c>
      <c r="D174" s="12" t="s">
        <v>5</v>
      </c>
      <c r="E174" s="12"/>
      <c r="F174" s="13">
        <f>F175</f>
        <v>570</v>
      </c>
      <c r="G174" s="13">
        <f aca="true" t="shared" si="27" ref="G174:V175">G175</f>
        <v>0</v>
      </c>
      <c r="H174" s="13">
        <f t="shared" si="27"/>
        <v>0</v>
      </c>
      <c r="I174" s="13">
        <f t="shared" si="27"/>
        <v>0</v>
      </c>
      <c r="J174" s="13">
        <f t="shared" si="27"/>
        <v>0</v>
      </c>
      <c r="K174" s="13">
        <f t="shared" si="27"/>
        <v>0</v>
      </c>
      <c r="L174" s="13">
        <f t="shared" si="27"/>
        <v>0</v>
      </c>
      <c r="M174" s="13">
        <f t="shared" si="27"/>
        <v>0</v>
      </c>
      <c r="N174" s="13">
        <f t="shared" si="27"/>
        <v>0</v>
      </c>
      <c r="O174" s="13">
        <f t="shared" si="27"/>
        <v>0</v>
      </c>
      <c r="P174" s="13">
        <f t="shared" si="27"/>
        <v>0</v>
      </c>
      <c r="Q174" s="13">
        <f t="shared" si="27"/>
        <v>0</v>
      </c>
      <c r="R174" s="13">
        <f t="shared" si="27"/>
        <v>0</v>
      </c>
      <c r="S174" s="13">
        <f t="shared" si="27"/>
        <v>0</v>
      </c>
      <c r="T174" s="13">
        <f t="shared" si="27"/>
        <v>0</v>
      </c>
      <c r="U174" s="13">
        <f t="shared" si="27"/>
        <v>0</v>
      </c>
      <c r="V174" s="13">
        <f t="shared" si="27"/>
        <v>0</v>
      </c>
    </row>
    <row r="175" spans="1:22" s="30" customFormat="1" ht="15.75" outlineLevel="4">
      <c r="A175" s="8" t="s">
        <v>74</v>
      </c>
      <c r="B175" s="9" t="s">
        <v>20</v>
      </c>
      <c r="C175" s="9" t="s">
        <v>22</v>
      </c>
      <c r="D175" s="9" t="s">
        <v>5</v>
      </c>
      <c r="E175" s="9"/>
      <c r="F175" s="10">
        <f>F176+F178</f>
        <v>570</v>
      </c>
      <c r="G175" s="7">
        <f t="shared" si="27"/>
        <v>0</v>
      </c>
      <c r="H175" s="7">
        <f t="shared" si="27"/>
        <v>0</v>
      </c>
      <c r="I175" s="7">
        <f t="shared" si="27"/>
        <v>0</v>
      </c>
      <c r="J175" s="7">
        <f t="shared" si="27"/>
        <v>0</v>
      </c>
      <c r="K175" s="7">
        <f t="shared" si="27"/>
        <v>0</v>
      </c>
      <c r="L175" s="7">
        <f t="shared" si="27"/>
        <v>0</v>
      </c>
      <c r="M175" s="7">
        <f t="shared" si="27"/>
        <v>0</v>
      </c>
      <c r="N175" s="7">
        <f t="shared" si="27"/>
        <v>0</v>
      </c>
      <c r="O175" s="7">
        <f t="shared" si="27"/>
        <v>0</v>
      </c>
      <c r="P175" s="7">
        <f t="shared" si="27"/>
        <v>0</v>
      </c>
      <c r="Q175" s="7">
        <f t="shared" si="27"/>
        <v>0</v>
      </c>
      <c r="R175" s="7">
        <f t="shared" si="27"/>
        <v>0</v>
      </c>
      <c r="S175" s="7">
        <f t="shared" si="27"/>
        <v>0</v>
      </c>
      <c r="T175" s="7">
        <f t="shared" si="27"/>
        <v>0</v>
      </c>
      <c r="U175" s="7">
        <f t="shared" si="27"/>
        <v>0</v>
      </c>
      <c r="V175" s="7">
        <f t="shared" si="27"/>
        <v>0</v>
      </c>
    </row>
    <row r="176" spans="1:22" s="30" customFormat="1" ht="31.5" outlineLevel="5">
      <c r="A176" s="5" t="s">
        <v>205</v>
      </c>
      <c r="B176" s="6" t="s">
        <v>20</v>
      </c>
      <c r="C176" s="6" t="s">
        <v>22</v>
      </c>
      <c r="D176" s="6" t="s">
        <v>206</v>
      </c>
      <c r="E176" s="6"/>
      <c r="F176" s="7">
        <f>F177</f>
        <v>300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30" customFormat="1" ht="31.5" outlineLevel="5">
      <c r="A177" s="58" t="s">
        <v>209</v>
      </c>
      <c r="B177" s="59" t="s">
        <v>20</v>
      </c>
      <c r="C177" s="59" t="s">
        <v>22</v>
      </c>
      <c r="D177" s="59" t="s">
        <v>210</v>
      </c>
      <c r="E177" s="59"/>
      <c r="F177" s="60">
        <v>300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30" customFormat="1" ht="15.75" outlineLevel="5">
      <c r="A178" s="5" t="s">
        <v>247</v>
      </c>
      <c r="B178" s="6" t="s">
        <v>20</v>
      </c>
      <c r="C178" s="6" t="s">
        <v>22</v>
      </c>
      <c r="D178" s="6" t="s">
        <v>244</v>
      </c>
      <c r="E178" s="6"/>
      <c r="F178" s="7">
        <v>270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30" customFormat="1" ht="15.75" outlineLevel="5">
      <c r="A179" s="14" t="s">
        <v>130</v>
      </c>
      <c r="B179" s="9" t="s">
        <v>20</v>
      </c>
      <c r="C179" s="9" t="s">
        <v>129</v>
      </c>
      <c r="D179" s="9" t="s">
        <v>5</v>
      </c>
      <c r="E179" s="9"/>
      <c r="F179" s="10">
        <f>F180</f>
        <v>205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30" customFormat="1" ht="31.5" outlineLevel="5">
      <c r="A180" s="89" t="s">
        <v>325</v>
      </c>
      <c r="B180" s="19" t="s">
        <v>20</v>
      </c>
      <c r="C180" s="19" t="s">
        <v>326</v>
      </c>
      <c r="D180" s="19" t="s">
        <v>5</v>
      </c>
      <c r="E180" s="19"/>
      <c r="F180" s="20">
        <f>F181</f>
        <v>205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30" customFormat="1" ht="31.5" outlineLevel="5">
      <c r="A181" s="5" t="s">
        <v>240</v>
      </c>
      <c r="B181" s="6" t="s">
        <v>20</v>
      </c>
      <c r="C181" s="6" t="s">
        <v>326</v>
      </c>
      <c r="D181" s="6" t="s">
        <v>238</v>
      </c>
      <c r="E181" s="6"/>
      <c r="F181" s="7">
        <v>205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30" customFormat="1" ht="15.75" outlineLevel="5">
      <c r="A182" s="14" t="s">
        <v>76</v>
      </c>
      <c r="B182" s="9" t="s">
        <v>20</v>
      </c>
      <c r="C182" s="9" t="s">
        <v>24</v>
      </c>
      <c r="D182" s="9" t="s">
        <v>5</v>
      </c>
      <c r="E182" s="9"/>
      <c r="F182" s="10">
        <f>F183+F190+F187</f>
        <v>3655</v>
      </c>
      <c r="G182" s="10" t="e">
        <f>#REF!</f>
        <v>#REF!</v>
      </c>
      <c r="H182" s="10" t="e">
        <f>#REF!</f>
        <v>#REF!</v>
      </c>
      <c r="I182" s="10" t="e">
        <f>#REF!</f>
        <v>#REF!</v>
      </c>
      <c r="J182" s="10" t="e">
        <f>#REF!</f>
        <v>#REF!</v>
      </c>
      <c r="K182" s="10" t="e">
        <f>#REF!</f>
        <v>#REF!</v>
      </c>
      <c r="L182" s="10" t="e">
        <f>#REF!</f>
        <v>#REF!</v>
      </c>
      <c r="M182" s="10" t="e">
        <f>#REF!</f>
        <v>#REF!</v>
      </c>
      <c r="N182" s="10" t="e">
        <f>#REF!</f>
        <v>#REF!</v>
      </c>
      <c r="O182" s="10" t="e">
        <f>#REF!</f>
        <v>#REF!</v>
      </c>
      <c r="P182" s="10" t="e">
        <f>#REF!</f>
        <v>#REF!</v>
      </c>
      <c r="Q182" s="10" t="e">
        <f>#REF!</f>
        <v>#REF!</v>
      </c>
      <c r="R182" s="10" t="e">
        <f>#REF!</f>
        <v>#REF!</v>
      </c>
      <c r="S182" s="10" t="e">
        <f>#REF!</f>
        <v>#REF!</v>
      </c>
      <c r="T182" s="10" t="e">
        <f>#REF!</f>
        <v>#REF!</v>
      </c>
      <c r="U182" s="10" t="e">
        <f>#REF!</f>
        <v>#REF!</v>
      </c>
      <c r="V182" s="10" t="e">
        <f>#REF!</f>
        <v>#REF!</v>
      </c>
    </row>
    <row r="183" spans="1:22" s="30" customFormat="1" ht="47.25" outlineLevel="5">
      <c r="A183" s="61" t="s">
        <v>239</v>
      </c>
      <c r="B183" s="19" t="s">
        <v>20</v>
      </c>
      <c r="C183" s="19" t="s">
        <v>237</v>
      </c>
      <c r="D183" s="19" t="s">
        <v>5</v>
      </c>
      <c r="E183" s="19"/>
      <c r="F183" s="20">
        <f>F184+F186</f>
        <v>205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31.5" outlineLevel="5">
      <c r="A184" s="5" t="s">
        <v>205</v>
      </c>
      <c r="B184" s="6" t="s">
        <v>20</v>
      </c>
      <c r="C184" s="6" t="s">
        <v>237</v>
      </c>
      <c r="D184" s="6" t="s">
        <v>206</v>
      </c>
      <c r="E184" s="6"/>
      <c r="F184" s="7">
        <f>F185</f>
        <v>105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31.5" outlineLevel="5">
      <c r="A185" s="58" t="s">
        <v>209</v>
      </c>
      <c r="B185" s="59" t="s">
        <v>20</v>
      </c>
      <c r="C185" s="59" t="s">
        <v>237</v>
      </c>
      <c r="D185" s="59" t="s">
        <v>210</v>
      </c>
      <c r="E185" s="59"/>
      <c r="F185" s="60">
        <v>105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30" customFormat="1" ht="31.5" outlineLevel="5">
      <c r="A186" s="5" t="s">
        <v>240</v>
      </c>
      <c r="B186" s="6" t="s">
        <v>20</v>
      </c>
      <c r="C186" s="6" t="s">
        <v>237</v>
      </c>
      <c r="D186" s="6" t="s">
        <v>238</v>
      </c>
      <c r="E186" s="6"/>
      <c r="F186" s="7">
        <v>100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30" customFormat="1" ht="15.75" outlineLevel="5">
      <c r="A187" s="61" t="s">
        <v>274</v>
      </c>
      <c r="B187" s="19" t="s">
        <v>20</v>
      </c>
      <c r="C187" s="19" t="s">
        <v>275</v>
      </c>
      <c r="D187" s="19" t="s">
        <v>5</v>
      </c>
      <c r="E187" s="19"/>
      <c r="F187" s="20">
        <f>F188</f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30" customFormat="1" ht="31.5" outlineLevel="5">
      <c r="A188" s="5" t="s">
        <v>205</v>
      </c>
      <c r="B188" s="6" t="s">
        <v>20</v>
      </c>
      <c r="C188" s="6" t="s">
        <v>275</v>
      </c>
      <c r="D188" s="6" t="s">
        <v>206</v>
      </c>
      <c r="E188" s="6"/>
      <c r="F188" s="7">
        <f>F189</f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30" customFormat="1" ht="31.5" outlineLevel="5">
      <c r="A189" s="58" t="s">
        <v>209</v>
      </c>
      <c r="B189" s="59" t="s">
        <v>20</v>
      </c>
      <c r="C189" s="59" t="s">
        <v>275</v>
      </c>
      <c r="D189" s="59" t="s">
        <v>210</v>
      </c>
      <c r="E189" s="59"/>
      <c r="F189" s="60"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30" customFormat="1" ht="31.5" outlineLevel="5">
      <c r="A190" s="61" t="s">
        <v>242</v>
      </c>
      <c r="B190" s="19" t="s">
        <v>20</v>
      </c>
      <c r="C190" s="19" t="s">
        <v>241</v>
      </c>
      <c r="D190" s="19" t="s">
        <v>5</v>
      </c>
      <c r="E190" s="19"/>
      <c r="F190" s="20">
        <f>F191</f>
        <v>3450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30" customFormat="1" ht="31.5" outlineLevel="5">
      <c r="A191" s="5" t="s">
        <v>205</v>
      </c>
      <c r="B191" s="6" t="s">
        <v>20</v>
      </c>
      <c r="C191" s="6" t="s">
        <v>241</v>
      </c>
      <c r="D191" s="6" t="s">
        <v>206</v>
      </c>
      <c r="E191" s="6"/>
      <c r="F191" s="7">
        <f>F192</f>
        <v>3450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30" customFormat="1" ht="31.5" outlineLevel="5">
      <c r="A192" s="58" t="s">
        <v>209</v>
      </c>
      <c r="B192" s="59" t="s">
        <v>20</v>
      </c>
      <c r="C192" s="59" t="s">
        <v>241</v>
      </c>
      <c r="D192" s="59" t="s">
        <v>210</v>
      </c>
      <c r="E192" s="59"/>
      <c r="F192" s="60">
        <v>3450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18.75" outlineLevel="6">
      <c r="A193" s="16" t="s">
        <v>155</v>
      </c>
      <c r="B193" s="17" t="s">
        <v>122</v>
      </c>
      <c r="C193" s="17" t="s">
        <v>6</v>
      </c>
      <c r="D193" s="17" t="s">
        <v>5</v>
      </c>
      <c r="E193" s="17"/>
      <c r="F193" s="18">
        <f>F194</f>
        <v>2120.04</v>
      </c>
      <c r="G193" s="18" t="e">
        <f>#REF!+G194</f>
        <v>#REF!</v>
      </c>
      <c r="H193" s="18" t="e">
        <f>#REF!+H194</f>
        <v>#REF!</v>
      </c>
      <c r="I193" s="18" t="e">
        <f>#REF!+I194</f>
        <v>#REF!</v>
      </c>
      <c r="J193" s="18" t="e">
        <f>#REF!+J194</f>
        <v>#REF!</v>
      </c>
      <c r="K193" s="18" t="e">
        <f>#REF!+K194</f>
        <v>#REF!</v>
      </c>
      <c r="L193" s="18" t="e">
        <f>#REF!+L194</f>
        <v>#REF!</v>
      </c>
      <c r="M193" s="18" t="e">
        <f>#REF!+M194</f>
        <v>#REF!</v>
      </c>
      <c r="N193" s="18" t="e">
        <f>#REF!+N194</f>
        <v>#REF!</v>
      </c>
      <c r="O193" s="18" t="e">
        <f>#REF!+O194</f>
        <v>#REF!</v>
      </c>
      <c r="P193" s="18" t="e">
        <f>#REF!+P194</f>
        <v>#REF!</v>
      </c>
      <c r="Q193" s="18" t="e">
        <f>#REF!+Q194</f>
        <v>#REF!</v>
      </c>
      <c r="R193" s="18" t="e">
        <f>#REF!+R194</f>
        <v>#REF!</v>
      </c>
      <c r="S193" s="18" t="e">
        <f>#REF!+S194</f>
        <v>#REF!</v>
      </c>
      <c r="T193" s="18" t="e">
        <f>#REF!+T194</f>
        <v>#REF!</v>
      </c>
      <c r="U193" s="18" t="e">
        <f>#REF!+U194</f>
        <v>#REF!</v>
      </c>
      <c r="V193" s="18" t="e">
        <f>#REF!+V194</f>
        <v>#REF!</v>
      </c>
    </row>
    <row r="194" spans="1:22" s="30" customFormat="1" ht="17.25" customHeight="1" outlineLevel="3">
      <c r="A194" s="8" t="s">
        <v>75</v>
      </c>
      <c r="B194" s="9" t="s">
        <v>23</v>
      </c>
      <c r="C194" s="9" t="s">
        <v>6</v>
      </c>
      <c r="D194" s="9" t="s">
        <v>5</v>
      </c>
      <c r="E194" s="9"/>
      <c r="F194" s="10">
        <f>F195+F202</f>
        <v>2120.04</v>
      </c>
      <c r="G194" s="10">
        <f aca="true" t="shared" si="28" ref="G194:V194">G195+G202</f>
        <v>0</v>
      </c>
      <c r="H194" s="10">
        <f t="shared" si="28"/>
        <v>0</v>
      </c>
      <c r="I194" s="10">
        <f t="shared" si="28"/>
        <v>0</v>
      </c>
      <c r="J194" s="10">
        <f t="shared" si="28"/>
        <v>0</v>
      </c>
      <c r="K194" s="10">
        <f t="shared" si="28"/>
        <v>0</v>
      </c>
      <c r="L194" s="10">
        <f t="shared" si="28"/>
        <v>0</v>
      </c>
      <c r="M194" s="10">
        <f t="shared" si="28"/>
        <v>0</v>
      </c>
      <c r="N194" s="10">
        <f t="shared" si="28"/>
        <v>0</v>
      </c>
      <c r="O194" s="10">
        <f t="shared" si="28"/>
        <v>0</v>
      </c>
      <c r="P194" s="10">
        <f t="shared" si="28"/>
        <v>0</v>
      </c>
      <c r="Q194" s="10">
        <f t="shared" si="28"/>
        <v>0</v>
      </c>
      <c r="R194" s="10">
        <f t="shared" si="28"/>
        <v>0</v>
      </c>
      <c r="S194" s="10">
        <f t="shared" si="28"/>
        <v>0</v>
      </c>
      <c r="T194" s="10">
        <f t="shared" si="28"/>
        <v>0</v>
      </c>
      <c r="U194" s="10">
        <f t="shared" si="28"/>
        <v>0</v>
      </c>
      <c r="V194" s="10">
        <f t="shared" si="28"/>
        <v>0</v>
      </c>
    </row>
    <row r="195" spans="1:22" s="30" customFormat="1" ht="34.5" customHeight="1" outlineLevel="3">
      <c r="A195" s="14" t="s">
        <v>146</v>
      </c>
      <c r="B195" s="12" t="s">
        <v>23</v>
      </c>
      <c r="C195" s="12" t="s">
        <v>145</v>
      </c>
      <c r="D195" s="12" t="s">
        <v>5</v>
      </c>
      <c r="E195" s="12"/>
      <c r="F195" s="13">
        <f>F196+F199</f>
        <v>359</v>
      </c>
      <c r="G195" s="13">
        <f aca="true" t="shared" si="29" ref="G195:V195">G196</f>
        <v>0</v>
      </c>
      <c r="H195" s="13">
        <f t="shared" si="29"/>
        <v>0</v>
      </c>
      <c r="I195" s="13">
        <f t="shared" si="29"/>
        <v>0</v>
      </c>
      <c r="J195" s="13">
        <f t="shared" si="29"/>
        <v>0</v>
      </c>
      <c r="K195" s="13">
        <f t="shared" si="29"/>
        <v>0</v>
      </c>
      <c r="L195" s="13">
        <f t="shared" si="29"/>
        <v>0</v>
      </c>
      <c r="M195" s="13">
        <f t="shared" si="29"/>
        <v>0</v>
      </c>
      <c r="N195" s="13">
        <f t="shared" si="29"/>
        <v>0</v>
      </c>
      <c r="O195" s="13">
        <f t="shared" si="29"/>
        <v>0</v>
      </c>
      <c r="P195" s="13">
        <f t="shared" si="29"/>
        <v>0</v>
      </c>
      <c r="Q195" s="13">
        <f t="shared" si="29"/>
        <v>0</v>
      </c>
      <c r="R195" s="13">
        <f t="shared" si="29"/>
        <v>0</v>
      </c>
      <c r="S195" s="13">
        <f t="shared" si="29"/>
        <v>0</v>
      </c>
      <c r="T195" s="13">
        <f t="shared" si="29"/>
        <v>0</v>
      </c>
      <c r="U195" s="13">
        <f t="shared" si="29"/>
        <v>0</v>
      </c>
      <c r="V195" s="13">
        <f t="shared" si="29"/>
        <v>0</v>
      </c>
    </row>
    <row r="196" spans="1:22" s="30" customFormat="1" ht="31.5" outlineLevel="5">
      <c r="A196" s="5" t="s">
        <v>204</v>
      </c>
      <c r="B196" s="6" t="s">
        <v>23</v>
      </c>
      <c r="C196" s="6" t="s">
        <v>145</v>
      </c>
      <c r="D196" s="6" t="s">
        <v>203</v>
      </c>
      <c r="E196" s="6"/>
      <c r="F196" s="7">
        <f>F197+F198</f>
        <v>315.03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30" customFormat="1" ht="15.75" outlineLevel="5">
      <c r="A197" s="58" t="s">
        <v>200</v>
      </c>
      <c r="B197" s="59" t="s">
        <v>23</v>
      </c>
      <c r="C197" s="59" t="s">
        <v>145</v>
      </c>
      <c r="D197" s="59" t="s">
        <v>199</v>
      </c>
      <c r="E197" s="59"/>
      <c r="F197" s="60">
        <v>313.03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30" customFormat="1" ht="31.5" outlineLevel="5">
      <c r="A198" s="58" t="s">
        <v>201</v>
      </c>
      <c r="B198" s="59" t="s">
        <v>23</v>
      </c>
      <c r="C198" s="59" t="s">
        <v>145</v>
      </c>
      <c r="D198" s="59" t="s">
        <v>202</v>
      </c>
      <c r="E198" s="59"/>
      <c r="F198" s="60">
        <v>2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30" customFormat="1" ht="31.5" outlineLevel="5">
      <c r="A199" s="5" t="s">
        <v>205</v>
      </c>
      <c r="B199" s="6" t="s">
        <v>23</v>
      </c>
      <c r="C199" s="6" t="s">
        <v>145</v>
      </c>
      <c r="D199" s="6" t="s">
        <v>206</v>
      </c>
      <c r="E199" s="6"/>
      <c r="F199" s="7">
        <f>F200+F201</f>
        <v>43.97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30" customFormat="1" ht="31.5" outlineLevel="5">
      <c r="A200" s="58" t="s">
        <v>207</v>
      </c>
      <c r="B200" s="59" t="s">
        <v>23</v>
      </c>
      <c r="C200" s="59" t="s">
        <v>145</v>
      </c>
      <c r="D200" s="59" t="s">
        <v>208</v>
      </c>
      <c r="E200" s="59"/>
      <c r="F200" s="60">
        <v>31.12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30" customFormat="1" ht="31.5" outlineLevel="5">
      <c r="A201" s="58" t="s">
        <v>209</v>
      </c>
      <c r="B201" s="59" t="s">
        <v>23</v>
      </c>
      <c r="C201" s="59" t="s">
        <v>145</v>
      </c>
      <c r="D201" s="59" t="s">
        <v>210</v>
      </c>
      <c r="E201" s="59"/>
      <c r="F201" s="60">
        <v>12.85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30" customFormat="1" ht="15.75" outlineLevel="4">
      <c r="A202" s="14" t="s">
        <v>76</v>
      </c>
      <c r="B202" s="12" t="s">
        <v>23</v>
      </c>
      <c r="C202" s="12" t="s">
        <v>24</v>
      </c>
      <c r="D202" s="12" t="s">
        <v>5</v>
      </c>
      <c r="E202" s="12"/>
      <c r="F202" s="13">
        <f>F203+F205</f>
        <v>1761.04</v>
      </c>
      <c r="G202" s="13">
        <f aca="true" t="shared" si="30" ref="G202:V202">G203</f>
        <v>0</v>
      </c>
      <c r="H202" s="13">
        <f t="shared" si="30"/>
        <v>0</v>
      </c>
      <c r="I202" s="13">
        <f t="shared" si="30"/>
        <v>0</v>
      </c>
      <c r="J202" s="13">
        <f t="shared" si="30"/>
        <v>0</v>
      </c>
      <c r="K202" s="13">
        <f t="shared" si="30"/>
        <v>0</v>
      </c>
      <c r="L202" s="13">
        <f t="shared" si="30"/>
        <v>0</v>
      </c>
      <c r="M202" s="13">
        <f t="shared" si="30"/>
        <v>0</v>
      </c>
      <c r="N202" s="13">
        <f t="shared" si="30"/>
        <v>0</v>
      </c>
      <c r="O202" s="13">
        <f t="shared" si="30"/>
        <v>0</v>
      </c>
      <c r="P202" s="13">
        <f t="shared" si="30"/>
        <v>0</v>
      </c>
      <c r="Q202" s="13">
        <f t="shared" si="30"/>
        <v>0</v>
      </c>
      <c r="R202" s="13">
        <f t="shared" si="30"/>
        <v>0</v>
      </c>
      <c r="S202" s="13">
        <f t="shared" si="30"/>
        <v>0</v>
      </c>
      <c r="T202" s="13">
        <f t="shared" si="30"/>
        <v>0</v>
      </c>
      <c r="U202" s="13">
        <f t="shared" si="30"/>
        <v>0</v>
      </c>
      <c r="V202" s="13">
        <f t="shared" si="30"/>
        <v>0</v>
      </c>
    </row>
    <row r="203" spans="1:22" s="30" customFormat="1" ht="31.5" outlineLevel="5">
      <c r="A203" s="61" t="s">
        <v>246</v>
      </c>
      <c r="B203" s="19" t="s">
        <v>23</v>
      </c>
      <c r="C203" s="19" t="s">
        <v>243</v>
      </c>
      <c r="D203" s="19" t="s">
        <v>5</v>
      </c>
      <c r="E203" s="19"/>
      <c r="F203" s="20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30" customFormat="1" ht="15.75" outlineLevel="5">
      <c r="A204" s="5" t="s">
        <v>247</v>
      </c>
      <c r="B204" s="6" t="s">
        <v>23</v>
      </c>
      <c r="C204" s="6" t="s">
        <v>243</v>
      </c>
      <c r="D204" s="6" t="s">
        <v>244</v>
      </c>
      <c r="E204" s="6"/>
      <c r="F204" s="7"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30" customFormat="1" ht="31.5" outlineLevel="5">
      <c r="A205" s="61" t="s">
        <v>278</v>
      </c>
      <c r="B205" s="19" t="s">
        <v>23</v>
      </c>
      <c r="C205" s="19" t="s">
        <v>245</v>
      </c>
      <c r="D205" s="19" t="s">
        <v>5</v>
      </c>
      <c r="E205" s="19"/>
      <c r="F205" s="20">
        <f>F206</f>
        <v>1761.04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30" customFormat="1" ht="15.75" outlineLevel="5">
      <c r="A206" s="5" t="s">
        <v>247</v>
      </c>
      <c r="B206" s="6" t="s">
        <v>23</v>
      </c>
      <c r="C206" s="6" t="s">
        <v>245</v>
      </c>
      <c r="D206" s="6" t="s">
        <v>244</v>
      </c>
      <c r="E206" s="6"/>
      <c r="F206" s="7">
        <v>1761.04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30" customFormat="1" ht="18.75" outlineLevel="6">
      <c r="A207" s="16" t="s">
        <v>121</v>
      </c>
      <c r="B207" s="17" t="s">
        <v>120</v>
      </c>
      <c r="C207" s="17" t="s">
        <v>6</v>
      </c>
      <c r="D207" s="17" t="s">
        <v>5</v>
      </c>
      <c r="E207" s="17"/>
      <c r="F207" s="18">
        <f>F226+F317+F331+F312+F210</f>
        <v>399691.06000000006</v>
      </c>
      <c r="G207" s="18" t="e">
        <f>#REF!+G226+G317+G331</f>
        <v>#REF!</v>
      </c>
      <c r="H207" s="18" t="e">
        <f>#REF!+H226+H317+H331</f>
        <v>#REF!</v>
      </c>
      <c r="I207" s="18" t="e">
        <f>#REF!+I226+I317+I331</f>
        <v>#REF!</v>
      </c>
      <c r="J207" s="18" t="e">
        <f>#REF!+J226+J317+J331</f>
        <v>#REF!</v>
      </c>
      <c r="K207" s="18" t="e">
        <f>#REF!+K226+K317+K331</f>
        <v>#REF!</v>
      </c>
      <c r="L207" s="18" t="e">
        <f>#REF!+L226+L317+L331</f>
        <v>#REF!</v>
      </c>
      <c r="M207" s="18" t="e">
        <f>#REF!+M226+M317+M331</f>
        <v>#REF!</v>
      </c>
      <c r="N207" s="18" t="e">
        <f>#REF!+N226+N317+N331</f>
        <v>#REF!</v>
      </c>
      <c r="O207" s="18" t="e">
        <f>#REF!+O226+O317+O331</f>
        <v>#REF!</v>
      </c>
      <c r="P207" s="18" t="e">
        <f>#REF!+P226+P317+P331</f>
        <v>#REF!</v>
      </c>
      <c r="Q207" s="18" t="e">
        <f>#REF!+Q226+Q317+Q331</f>
        <v>#REF!</v>
      </c>
      <c r="R207" s="18" t="e">
        <f>#REF!+R226+R317+R331</f>
        <v>#REF!</v>
      </c>
      <c r="S207" s="18" t="e">
        <f>#REF!+S226+S317+S331</f>
        <v>#REF!</v>
      </c>
      <c r="T207" s="18" t="e">
        <f>#REF!+T226+T317+T331</f>
        <v>#REF!</v>
      </c>
      <c r="U207" s="18" t="e">
        <f>#REF!+U226+U317+U331</f>
        <v>#REF!</v>
      </c>
      <c r="V207" s="18" t="e">
        <f>#REF!+V226+V317+V331</f>
        <v>#REF!</v>
      </c>
    </row>
    <row r="208" spans="1:22" s="77" customFormat="1" ht="19.5" outlineLevel="6">
      <c r="A208" s="78" t="s">
        <v>76</v>
      </c>
      <c r="B208" s="79" t="s">
        <v>120</v>
      </c>
      <c r="C208" s="79" t="s">
        <v>6</v>
      </c>
      <c r="D208" s="79" t="s">
        <v>5</v>
      </c>
      <c r="E208" s="79"/>
      <c r="F208" s="80">
        <f>F209+F262+F313+F356+F258</f>
        <v>159262.19</v>
      </c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1:22" s="30" customFormat="1" ht="15.75" outlineLevel="6">
      <c r="A209" s="81" t="s">
        <v>292</v>
      </c>
      <c r="B209" s="9" t="s">
        <v>120</v>
      </c>
      <c r="C209" s="9" t="s">
        <v>6</v>
      </c>
      <c r="D209" s="9" t="s">
        <v>5</v>
      </c>
      <c r="E209" s="9"/>
      <c r="F209" s="10">
        <f>F228+F319+F351+F211+F219</f>
        <v>148841.35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30" customFormat="1" ht="20.25" customHeight="1" outlineLevel="6">
      <c r="A210" s="81" t="s">
        <v>90</v>
      </c>
      <c r="B210" s="9" t="s">
        <v>42</v>
      </c>
      <c r="C210" s="9" t="s">
        <v>6</v>
      </c>
      <c r="D210" s="9" t="s">
        <v>5</v>
      </c>
      <c r="E210" s="9"/>
      <c r="F210" s="10">
        <f>F211+F219+F223</f>
        <v>77527.87999999999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30" customFormat="1" ht="31.5" outlineLevel="6">
      <c r="A211" s="81" t="s">
        <v>293</v>
      </c>
      <c r="B211" s="9" t="s">
        <v>42</v>
      </c>
      <c r="C211" s="9" t="s">
        <v>6</v>
      </c>
      <c r="D211" s="9" t="s">
        <v>5</v>
      </c>
      <c r="E211" s="9"/>
      <c r="F211" s="10">
        <f>F212</f>
        <v>67865.12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30" customFormat="1" ht="15.75" outlineLevel="6">
      <c r="A212" s="14" t="s">
        <v>134</v>
      </c>
      <c r="B212" s="12" t="s">
        <v>42</v>
      </c>
      <c r="C212" s="12" t="s">
        <v>6</v>
      </c>
      <c r="D212" s="12" t="s">
        <v>5</v>
      </c>
      <c r="E212" s="12"/>
      <c r="F212" s="13">
        <f>F213+F216</f>
        <v>67865.12</v>
      </c>
      <c r="G212" s="13">
        <f aca="true" t="shared" si="31" ref="G212:V212">G213</f>
        <v>0</v>
      </c>
      <c r="H212" s="13">
        <f t="shared" si="31"/>
        <v>0</v>
      </c>
      <c r="I212" s="13">
        <f t="shared" si="31"/>
        <v>0</v>
      </c>
      <c r="J212" s="13">
        <f t="shared" si="31"/>
        <v>0</v>
      </c>
      <c r="K212" s="13">
        <f t="shared" si="31"/>
        <v>0</v>
      </c>
      <c r="L212" s="13">
        <f t="shared" si="31"/>
        <v>0</v>
      </c>
      <c r="M212" s="13">
        <f t="shared" si="31"/>
        <v>0</v>
      </c>
      <c r="N212" s="13">
        <f t="shared" si="31"/>
        <v>0</v>
      </c>
      <c r="O212" s="13">
        <f t="shared" si="31"/>
        <v>0</v>
      </c>
      <c r="P212" s="13">
        <f t="shared" si="31"/>
        <v>0</v>
      </c>
      <c r="Q212" s="13">
        <f t="shared" si="31"/>
        <v>0</v>
      </c>
      <c r="R212" s="13">
        <f t="shared" si="31"/>
        <v>0</v>
      </c>
      <c r="S212" s="13">
        <f t="shared" si="31"/>
        <v>0</v>
      </c>
      <c r="T212" s="13">
        <f t="shared" si="31"/>
        <v>0</v>
      </c>
      <c r="U212" s="13">
        <f t="shared" si="31"/>
        <v>0</v>
      </c>
      <c r="V212" s="13">
        <f t="shared" si="31"/>
        <v>0</v>
      </c>
    </row>
    <row r="213" spans="1:22" s="30" customFormat="1" ht="15.75" outlineLevel="6">
      <c r="A213" s="61" t="s">
        <v>88</v>
      </c>
      <c r="B213" s="19" t="s">
        <v>42</v>
      </c>
      <c r="C213" s="19" t="s">
        <v>6</v>
      </c>
      <c r="D213" s="19" t="s">
        <v>5</v>
      </c>
      <c r="E213" s="19"/>
      <c r="F213" s="20">
        <f>F214</f>
        <v>64454.61</v>
      </c>
      <c r="G213" s="7">
        <f aca="true" t="shared" si="32" ref="G213:V213">G215</f>
        <v>0</v>
      </c>
      <c r="H213" s="7">
        <f t="shared" si="32"/>
        <v>0</v>
      </c>
      <c r="I213" s="7">
        <f t="shared" si="32"/>
        <v>0</v>
      </c>
      <c r="J213" s="7">
        <f t="shared" si="32"/>
        <v>0</v>
      </c>
      <c r="K213" s="7">
        <f t="shared" si="32"/>
        <v>0</v>
      </c>
      <c r="L213" s="7">
        <f t="shared" si="32"/>
        <v>0</v>
      </c>
      <c r="M213" s="7">
        <f t="shared" si="32"/>
        <v>0</v>
      </c>
      <c r="N213" s="7">
        <f t="shared" si="32"/>
        <v>0</v>
      </c>
      <c r="O213" s="7">
        <f t="shared" si="32"/>
        <v>0</v>
      </c>
      <c r="P213" s="7">
        <f t="shared" si="32"/>
        <v>0</v>
      </c>
      <c r="Q213" s="7">
        <f t="shared" si="32"/>
        <v>0</v>
      </c>
      <c r="R213" s="7">
        <f t="shared" si="32"/>
        <v>0</v>
      </c>
      <c r="S213" s="7">
        <f t="shared" si="32"/>
        <v>0</v>
      </c>
      <c r="T213" s="7">
        <f t="shared" si="32"/>
        <v>0</v>
      </c>
      <c r="U213" s="7">
        <f t="shared" si="32"/>
        <v>0</v>
      </c>
      <c r="V213" s="7">
        <f t="shared" si="32"/>
        <v>0</v>
      </c>
    </row>
    <row r="214" spans="1:22" s="30" customFormat="1" ht="15.75" outlineLevel="6">
      <c r="A214" s="5" t="s">
        <v>248</v>
      </c>
      <c r="B214" s="6" t="s">
        <v>42</v>
      </c>
      <c r="C214" s="6" t="s">
        <v>6</v>
      </c>
      <c r="D214" s="6" t="s">
        <v>5</v>
      </c>
      <c r="E214" s="6"/>
      <c r="F214" s="7">
        <f>F215</f>
        <v>64454.61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30" customFormat="1" ht="47.25" outlineLevel="6">
      <c r="A215" s="67" t="s">
        <v>180</v>
      </c>
      <c r="B215" s="59" t="s">
        <v>42</v>
      </c>
      <c r="C215" s="59" t="s">
        <v>43</v>
      </c>
      <c r="D215" s="59" t="s">
        <v>181</v>
      </c>
      <c r="E215" s="59"/>
      <c r="F215" s="60">
        <v>64454.61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30" customFormat="1" ht="15.75" outlineLevel="6">
      <c r="A216" s="92" t="s">
        <v>307</v>
      </c>
      <c r="B216" s="19" t="s">
        <v>42</v>
      </c>
      <c r="C216" s="19" t="s">
        <v>310</v>
      </c>
      <c r="D216" s="19" t="s">
        <v>5</v>
      </c>
      <c r="E216" s="59"/>
      <c r="F216" s="20">
        <f>F217</f>
        <v>3410.51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30" customFormat="1" ht="15.75" outlineLevel="6">
      <c r="A217" s="5" t="s">
        <v>248</v>
      </c>
      <c r="B217" s="6" t="s">
        <v>42</v>
      </c>
      <c r="C217" s="6" t="s">
        <v>310</v>
      </c>
      <c r="D217" s="6" t="s">
        <v>249</v>
      </c>
      <c r="E217" s="59"/>
      <c r="F217" s="7">
        <f>F218</f>
        <v>3410.51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30" customFormat="1" ht="15.75" outlineLevel="6">
      <c r="A218" s="68" t="s">
        <v>182</v>
      </c>
      <c r="B218" s="59" t="s">
        <v>42</v>
      </c>
      <c r="C218" s="59" t="s">
        <v>310</v>
      </c>
      <c r="D218" s="59" t="s">
        <v>183</v>
      </c>
      <c r="E218" s="59"/>
      <c r="F218" s="60">
        <v>3410.51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30" customFormat="1" ht="47.25" outlineLevel="6">
      <c r="A219" s="93" t="s">
        <v>308</v>
      </c>
      <c r="B219" s="9" t="s">
        <v>42</v>
      </c>
      <c r="C219" s="9" t="s">
        <v>311</v>
      </c>
      <c r="D219" s="9" t="s">
        <v>5</v>
      </c>
      <c r="E219" s="59"/>
      <c r="F219" s="10">
        <f>F220</f>
        <v>296.76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0" customFormat="1" ht="31.5" outlineLevel="6">
      <c r="A220" s="92" t="s">
        <v>309</v>
      </c>
      <c r="B220" s="19" t="s">
        <v>42</v>
      </c>
      <c r="C220" s="19" t="s">
        <v>312</v>
      </c>
      <c r="D220" s="19" t="s">
        <v>5</v>
      </c>
      <c r="E220" s="59"/>
      <c r="F220" s="20">
        <f>F221</f>
        <v>296.76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30" customFormat="1" ht="15.75" outlineLevel="6">
      <c r="A221" s="5" t="s">
        <v>248</v>
      </c>
      <c r="B221" s="6" t="s">
        <v>42</v>
      </c>
      <c r="C221" s="6" t="s">
        <v>312</v>
      </c>
      <c r="D221" s="6" t="s">
        <v>249</v>
      </c>
      <c r="E221" s="59"/>
      <c r="F221" s="7">
        <f>F222</f>
        <v>296.76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30" customFormat="1" ht="15.75" outlineLevel="6">
      <c r="A222" s="68" t="s">
        <v>182</v>
      </c>
      <c r="B222" s="59" t="s">
        <v>42</v>
      </c>
      <c r="C222" s="59" t="s">
        <v>312</v>
      </c>
      <c r="D222" s="59" t="s">
        <v>183</v>
      </c>
      <c r="E222" s="59"/>
      <c r="F222" s="60">
        <v>296.76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31.5" outlineLevel="6">
      <c r="A223" s="57" t="s">
        <v>327</v>
      </c>
      <c r="B223" s="9" t="s">
        <v>42</v>
      </c>
      <c r="C223" s="9" t="s">
        <v>328</v>
      </c>
      <c r="D223" s="9" t="s">
        <v>5</v>
      </c>
      <c r="E223" s="9"/>
      <c r="F223" s="10">
        <f>F224</f>
        <v>9366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15.75" outlineLevel="6">
      <c r="A224" s="5" t="s">
        <v>248</v>
      </c>
      <c r="B224" s="6" t="s">
        <v>42</v>
      </c>
      <c r="C224" s="6" t="s">
        <v>328</v>
      </c>
      <c r="D224" s="6" t="s">
        <v>249</v>
      </c>
      <c r="E224" s="59"/>
      <c r="F224" s="7">
        <f>F225</f>
        <v>9366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47.25" outlineLevel="6">
      <c r="A225" s="67" t="s">
        <v>180</v>
      </c>
      <c r="B225" s="59" t="s">
        <v>42</v>
      </c>
      <c r="C225" s="59" t="s">
        <v>328</v>
      </c>
      <c r="D225" s="59" t="s">
        <v>181</v>
      </c>
      <c r="E225" s="59"/>
      <c r="F225" s="60">
        <v>9366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15.75" outlineLevel="6">
      <c r="A226" s="8" t="s">
        <v>89</v>
      </c>
      <c r="B226" s="9" t="s">
        <v>44</v>
      </c>
      <c r="C226" s="9" t="s">
        <v>6</v>
      </c>
      <c r="D226" s="9" t="s">
        <v>5</v>
      </c>
      <c r="E226" s="9"/>
      <c r="F226" s="10">
        <f>F230+F248+F272+F284+F289+F267+F297</f>
        <v>298077.15</v>
      </c>
      <c r="G226" s="10" t="e">
        <f>#REF!+G248+G272+#REF!+G284+G289+#REF!</f>
        <v>#REF!</v>
      </c>
      <c r="H226" s="10" t="e">
        <f>#REF!+H248+H272+#REF!+H284+H289+#REF!</f>
        <v>#REF!</v>
      </c>
      <c r="I226" s="10" t="e">
        <f>#REF!+I248+I272+#REF!+I284+I289+#REF!</f>
        <v>#REF!</v>
      </c>
      <c r="J226" s="10" t="e">
        <f>#REF!+J248+J272+#REF!+J284+J289+#REF!</f>
        <v>#REF!</v>
      </c>
      <c r="K226" s="10" t="e">
        <f>#REF!+K248+K272+#REF!+K284+K289+#REF!</f>
        <v>#REF!</v>
      </c>
      <c r="L226" s="10" t="e">
        <f>#REF!+L248+L272+#REF!+L284+L289+#REF!</f>
        <v>#REF!</v>
      </c>
      <c r="M226" s="10" t="e">
        <f>#REF!+M248+M272+#REF!+M284+M289+#REF!</f>
        <v>#REF!</v>
      </c>
      <c r="N226" s="10" t="e">
        <f>#REF!+N248+N272+#REF!+N284+N289+#REF!</f>
        <v>#REF!</v>
      </c>
      <c r="O226" s="10" t="e">
        <f>#REF!+O248+O272+#REF!+O284+O289+#REF!</f>
        <v>#REF!</v>
      </c>
      <c r="P226" s="10" t="e">
        <f>#REF!+P248+P272+#REF!+P284+P289+#REF!</f>
        <v>#REF!</v>
      </c>
      <c r="Q226" s="10" t="e">
        <f>#REF!+Q248+Q272+#REF!+Q284+Q289+#REF!</f>
        <v>#REF!</v>
      </c>
      <c r="R226" s="10" t="e">
        <f>#REF!+R248+R272+#REF!+R284+R289+#REF!</f>
        <v>#REF!</v>
      </c>
      <c r="S226" s="10" t="e">
        <f>#REF!+S248+S272+#REF!+S284+S289+#REF!</f>
        <v>#REF!</v>
      </c>
      <c r="T226" s="10" t="e">
        <f>#REF!+T248+T272+#REF!+T284+T289+#REF!</f>
        <v>#REF!</v>
      </c>
      <c r="U226" s="10" t="e">
        <f>#REF!+U248+U272+#REF!+U284+U289+#REF!</f>
        <v>#REF!</v>
      </c>
      <c r="V226" s="10" t="e">
        <f>#REF!+V248+V272+#REF!+V284+V289+#REF!</f>
        <v>#REF!</v>
      </c>
    </row>
    <row r="227" spans="1:22" s="77" customFormat="1" ht="15.75" outlineLevel="6">
      <c r="A227" s="21" t="s">
        <v>76</v>
      </c>
      <c r="B227" s="9" t="s">
        <v>44</v>
      </c>
      <c r="C227" s="9" t="s">
        <v>6</v>
      </c>
      <c r="D227" s="9" t="s">
        <v>5</v>
      </c>
      <c r="E227" s="12"/>
      <c r="F227" s="13">
        <f>F228+F262+F258</f>
        <v>87352.48000000001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30" customFormat="1" ht="15.75" outlineLevel="6">
      <c r="A228" s="24" t="s">
        <v>292</v>
      </c>
      <c r="B228" s="12" t="s">
        <v>44</v>
      </c>
      <c r="C228" s="12" t="s">
        <v>6</v>
      </c>
      <c r="D228" s="12" t="s">
        <v>5</v>
      </c>
      <c r="E228" s="12"/>
      <c r="F228" s="13">
        <f>F229+F250</f>
        <v>77048.57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30" customFormat="1" ht="15.75" outlineLevel="6">
      <c r="A229" s="24" t="s">
        <v>294</v>
      </c>
      <c r="B229" s="12" t="s">
        <v>44</v>
      </c>
      <c r="C229" s="12" t="s">
        <v>6</v>
      </c>
      <c r="D229" s="12" t="s">
        <v>5</v>
      </c>
      <c r="E229" s="12"/>
      <c r="F229" s="13">
        <f>F231+F243</f>
        <v>55132.48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30" customFormat="1" ht="31.5" outlineLevel="6">
      <c r="A230" s="24" t="s">
        <v>135</v>
      </c>
      <c r="B230" s="12" t="s">
        <v>44</v>
      </c>
      <c r="C230" s="12" t="s">
        <v>6</v>
      </c>
      <c r="D230" s="12" t="s">
        <v>5</v>
      </c>
      <c r="E230" s="12"/>
      <c r="F230" s="13">
        <f>F231+F243</f>
        <v>55132.48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30" customFormat="1" ht="15.75" outlineLevel="6">
      <c r="A231" s="61" t="s">
        <v>88</v>
      </c>
      <c r="B231" s="19" t="s">
        <v>44</v>
      </c>
      <c r="C231" s="19" t="s">
        <v>6</v>
      </c>
      <c r="D231" s="19" t="s">
        <v>5</v>
      </c>
      <c r="E231" s="19"/>
      <c r="F231" s="20">
        <f>F232+F234+F237+F240</f>
        <v>51395</v>
      </c>
      <c r="G231" s="7">
        <f aca="true" t="shared" si="33" ref="G231:V231">G232</f>
        <v>0</v>
      </c>
      <c r="H231" s="7">
        <f t="shared" si="33"/>
        <v>0</v>
      </c>
      <c r="I231" s="7">
        <f t="shared" si="33"/>
        <v>0</v>
      </c>
      <c r="J231" s="7">
        <f t="shared" si="33"/>
        <v>0</v>
      </c>
      <c r="K231" s="7">
        <f t="shared" si="33"/>
        <v>0</v>
      </c>
      <c r="L231" s="7">
        <f t="shared" si="33"/>
        <v>0</v>
      </c>
      <c r="M231" s="7">
        <f t="shared" si="33"/>
        <v>0</v>
      </c>
      <c r="N231" s="7">
        <f t="shared" si="33"/>
        <v>0</v>
      </c>
      <c r="O231" s="7">
        <f t="shared" si="33"/>
        <v>0</v>
      </c>
      <c r="P231" s="7">
        <f t="shared" si="33"/>
        <v>0</v>
      </c>
      <c r="Q231" s="7">
        <f t="shared" si="33"/>
        <v>0</v>
      </c>
      <c r="R231" s="7">
        <f t="shared" si="33"/>
        <v>0</v>
      </c>
      <c r="S231" s="7">
        <f t="shared" si="33"/>
        <v>0</v>
      </c>
      <c r="T231" s="7">
        <f t="shared" si="33"/>
        <v>0</v>
      </c>
      <c r="U231" s="7">
        <f t="shared" si="33"/>
        <v>0</v>
      </c>
      <c r="V231" s="7">
        <f t="shared" si="33"/>
        <v>0</v>
      </c>
    </row>
    <row r="232" spans="1:22" s="30" customFormat="1" ht="15.75" outlineLevel="6">
      <c r="A232" s="5" t="s">
        <v>225</v>
      </c>
      <c r="B232" s="6" t="s">
        <v>44</v>
      </c>
      <c r="C232" s="6" t="s">
        <v>45</v>
      </c>
      <c r="D232" s="6" t="s">
        <v>226</v>
      </c>
      <c r="E232" s="6"/>
      <c r="F232" s="7">
        <f>F233</f>
        <v>300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30" customFormat="1" ht="31.5" outlineLevel="6">
      <c r="A233" s="58" t="s">
        <v>201</v>
      </c>
      <c r="B233" s="59" t="s">
        <v>44</v>
      </c>
      <c r="C233" s="59" t="s">
        <v>45</v>
      </c>
      <c r="D233" s="59" t="s">
        <v>228</v>
      </c>
      <c r="E233" s="59"/>
      <c r="F233" s="60">
        <v>300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30" customFormat="1" ht="31.5" outlineLevel="6">
      <c r="A234" s="5" t="s">
        <v>205</v>
      </c>
      <c r="B234" s="6" t="s">
        <v>44</v>
      </c>
      <c r="C234" s="6" t="s">
        <v>45</v>
      </c>
      <c r="D234" s="6" t="s">
        <v>206</v>
      </c>
      <c r="E234" s="6"/>
      <c r="F234" s="7">
        <f>F235+F236</f>
        <v>29451.6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30" customFormat="1" ht="31.5" outlineLevel="6">
      <c r="A235" s="58" t="s">
        <v>207</v>
      </c>
      <c r="B235" s="59" t="s">
        <v>44</v>
      </c>
      <c r="C235" s="59" t="s">
        <v>45</v>
      </c>
      <c r="D235" s="59" t="s">
        <v>208</v>
      </c>
      <c r="E235" s="59"/>
      <c r="F235" s="60">
        <v>1000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30" customFormat="1" ht="31.5" outlineLevel="6">
      <c r="A236" s="58" t="s">
        <v>209</v>
      </c>
      <c r="B236" s="59" t="s">
        <v>44</v>
      </c>
      <c r="C236" s="59" t="s">
        <v>45</v>
      </c>
      <c r="D236" s="59" t="s">
        <v>210</v>
      </c>
      <c r="E236" s="59"/>
      <c r="F236" s="60">
        <v>28451.6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15.75" outlineLevel="6">
      <c r="A237" s="5" t="s">
        <v>248</v>
      </c>
      <c r="B237" s="6" t="s">
        <v>44</v>
      </c>
      <c r="C237" s="6" t="s">
        <v>45</v>
      </c>
      <c r="D237" s="6" t="s">
        <v>249</v>
      </c>
      <c r="E237" s="6"/>
      <c r="F237" s="7">
        <f>F238+F239</f>
        <v>19174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30" customFormat="1" ht="47.25" outlineLevel="6">
      <c r="A238" s="67" t="s">
        <v>180</v>
      </c>
      <c r="B238" s="59" t="s">
        <v>44</v>
      </c>
      <c r="C238" s="59" t="s">
        <v>45</v>
      </c>
      <c r="D238" s="59" t="s">
        <v>181</v>
      </c>
      <c r="E238" s="59"/>
      <c r="F238" s="60">
        <v>19174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15.75" outlineLevel="6">
      <c r="A239" s="68" t="s">
        <v>182</v>
      </c>
      <c r="B239" s="59" t="s">
        <v>44</v>
      </c>
      <c r="C239" s="59" t="s">
        <v>253</v>
      </c>
      <c r="D239" s="59" t="s">
        <v>183</v>
      </c>
      <c r="E239" s="59"/>
      <c r="F239" s="60"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15.75" outlineLevel="6">
      <c r="A240" s="5" t="s">
        <v>211</v>
      </c>
      <c r="B240" s="6" t="s">
        <v>44</v>
      </c>
      <c r="C240" s="6" t="s">
        <v>45</v>
      </c>
      <c r="D240" s="6" t="s">
        <v>212</v>
      </c>
      <c r="E240" s="6"/>
      <c r="F240" s="7">
        <f>F241+F242</f>
        <v>2469.4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31.5" outlineLevel="6">
      <c r="A241" s="58" t="s">
        <v>213</v>
      </c>
      <c r="B241" s="59" t="s">
        <v>44</v>
      </c>
      <c r="C241" s="59" t="s">
        <v>45</v>
      </c>
      <c r="D241" s="59" t="s">
        <v>215</v>
      </c>
      <c r="E241" s="59"/>
      <c r="F241" s="60">
        <v>2075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15.75" outlineLevel="6">
      <c r="A242" s="58" t="s">
        <v>214</v>
      </c>
      <c r="B242" s="59" t="s">
        <v>44</v>
      </c>
      <c r="C242" s="59" t="s">
        <v>45</v>
      </c>
      <c r="D242" s="59" t="s">
        <v>216</v>
      </c>
      <c r="E242" s="59"/>
      <c r="F242" s="60">
        <v>394.4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15.75" outlineLevel="6">
      <c r="A243" s="69" t="s">
        <v>313</v>
      </c>
      <c r="B243" s="19" t="s">
        <v>44</v>
      </c>
      <c r="C243" s="19" t="s">
        <v>314</v>
      </c>
      <c r="D243" s="19" t="s">
        <v>5</v>
      </c>
      <c r="E243" s="59"/>
      <c r="F243" s="20">
        <f>F244+F246</f>
        <v>3737.48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31.5" outlineLevel="6">
      <c r="A244" s="5" t="s">
        <v>205</v>
      </c>
      <c r="B244" s="6" t="s">
        <v>44</v>
      </c>
      <c r="C244" s="6" t="s">
        <v>314</v>
      </c>
      <c r="D244" s="6" t="s">
        <v>206</v>
      </c>
      <c r="E244" s="59"/>
      <c r="F244" s="7">
        <f>F245</f>
        <v>2618.13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31.5" outlineLevel="6">
      <c r="A245" s="58" t="s">
        <v>209</v>
      </c>
      <c r="B245" s="59" t="s">
        <v>44</v>
      </c>
      <c r="C245" s="59" t="s">
        <v>314</v>
      </c>
      <c r="D245" s="59" t="s">
        <v>210</v>
      </c>
      <c r="E245" s="59"/>
      <c r="F245" s="60">
        <v>2618.13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15.75" outlineLevel="6">
      <c r="A246" s="5" t="s">
        <v>248</v>
      </c>
      <c r="B246" s="6" t="s">
        <v>44</v>
      </c>
      <c r="C246" s="6" t="s">
        <v>314</v>
      </c>
      <c r="D246" s="6" t="s">
        <v>249</v>
      </c>
      <c r="E246" s="59"/>
      <c r="F246" s="7">
        <f>F247</f>
        <v>1119.35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15.75" outlineLevel="6">
      <c r="A247" s="68" t="s">
        <v>182</v>
      </c>
      <c r="B247" s="59" t="s">
        <v>44</v>
      </c>
      <c r="C247" s="59" t="s">
        <v>314</v>
      </c>
      <c r="D247" s="59" t="s">
        <v>183</v>
      </c>
      <c r="E247" s="59"/>
      <c r="F247" s="60">
        <v>1119.35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17.25" customHeight="1" outlineLevel="6">
      <c r="A248" s="14" t="s">
        <v>131</v>
      </c>
      <c r="B248" s="12" t="s">
        <v>44</v>
      </c>
      <c r="C248" s="12" t="s">
        <v>6</v>
      </c>
      <c r="D248" s="12" t="s">
        <v>5</v>
      </c>
      <c r="E248" s="12"/>
      <c r="F248" s="13">
        <f>F249</f>
        <v>32220</v>
      </c>
      <c r="G248" s="13">
        <f aca="true" t="shared" si="34" ref="G248:V248">G252</f>
        <v>0</v>
      </c>
      <c r="H248" s="13">
        <f t="shared" si="34"/>
        <v>0</v>
      </c>
      <c r="I248" s="13">
        <f t="shared" si="34"/>
        <v>0</v>
      </c>
      <c r="J248" s="13">
        <f t="shared" si="34"/>
        <v>0</v>
      </c>
      <c r="K248" s="13">
        <f t="shared" si="34"/>
        <v>0</v>
      </c>
      <c r="L248" s="13">
        <f t="shared" si="34"/>
        <v>0</v>
      </c>
      <c r="M248" s="13">
        <f t="shared" si="34"/>
        <v>0</v>
      </c>
      <c r="N248" s="13">
        <f t="shared" si="34"/>
        <v>0</v>
      </c>
      <c r="O248" s="13">
        <f t="shared" si="34"/>
        <v>0</v>
      </c>
      <c r="P248" s="13">
        <f t="shared" si="34"/>
        <v>0</v>
      </c>
      <c r="Q248" s="13">
        <f t="shared" si="34"/>
        <v>0</v>
      </c>
      <c r="R248" s="13">
        <f t="shared" si="34"/>
        <v>0</v>
      </c>
      <c r="S248" s="13">
        <f t="shared" si="34"/>
        <v>0</v>
      </c>
      <c r="T248" s="13">
        <f t="shared" si="34"/>
        <v>0</v>
      </c>
      <c r="U248" s="13">
        <f t="shared" si="34"/>
        <v>0</v>
      </c>
      <c r="V248" s="13">
        <f t="shared" si="34"/>
        <v>0</v>
      </c>
    </row>
    <row r="249" spans="1:22" s="30" customFormat="1" ht="17.25" customHeight="1" outlineLevel="6">
      <c r="A249" s="14" t="s">
        <v>76</v>
      </c>
      <c r="B249" s="12" t="s">
        <v>44</v>
      </c>
      <c r="C249" s="12" t="s">
        <v>6</v>
      </c>
      <c r="D249" s="12" t="s">
        <v>5</v>
      </c>
      <c r="E249" s="12"/>
      <c r="F249" s="13">
        <f>F250+F262+F258</f>
        <v>32220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30" customFormat="1" ht="17.25" customHeight="1" outlineLevel="6">
      <c r="A250" s="81" t="s">
        <v>292</v>
      </c>
      <c r="B250" s="9" t="s">
        <v>44</v>
      </c>
      <c r="C250" s="9" t="s">
        <v>6</v>
      </c>
      <c r="D250" s="9" t="s">
        <v>5</v>
      </c>
      <c r="E250" s="9"/>
      <c r="F250" s="10">
        <f>F251+F302</f>
        <v>21916.09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30" customFormat="1" ht="33" customHeight="1" outlineLevel="6">
      <c r="A251" s="81" t="s">
        <v>295</v>
      </c>
      <c r="B251" s="9" t="s">
        <v>44</v>
      </c>
      <c r="C251" s="9" t="s">
        <v>6</v>
      </c>
      <c r="D251" s="9" t="s">
        <v>5</v>
      </c>
      <c r="E251" s="9"/>
      <c r="F251" s="10">
        <f>F252+F255</f>
        <v>20472.74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30" customFormat="1" ht="15.75" outlineLevel="6">
      <c r="A252" s="61" t="s">
        <v>88</v>
      </c>
      <c r="B252" s="19" t="s">
        <v>44</v>
      </c>
      <c r="C252" s="19" t="s">
        <v>6</v>
      </c>
      <c r="D252" s="19" t="s">
        <v>5</v>
      </c>
      <c r="E252" s="19"/>
      <c r="F252" s="20">
        <f>F253</f>
        <v>19992.77</v>
      </c>
      <c r="G252" s="7">
        <f aca="true" t="shared" si="35" ref="G252:V252">G254</f>
        <v>0</v>
      </c>
      <c r="H252" s="7">
        <f t="shared" si="35"/>
        <v>0</v>
      </c>
      <c r="I252" s="7">
        <f t="shared" si="35"/>
        <v>0</v>
      </c>
      <c r="J252" s="7">
        <f t="shared" si="35"/>
        <v>0</v>
      </c>
      <c r="K252" s="7">
        <f t="shared" si="35"/>
        <v>0</v>
      </c>
      <c r="L252" s="7">
        <f t="shared" si="35"/>
        <v>0</v>
      </c>
      <c r="M252" s="7">
        <f t="shared" si="35"/>
        <v>0</v>
      </c>
      <c r="N252" s="7">
        <f t="shared" si="35"/>
        <v>0</v>
      </c>
      <c r="O252" s="7">
        <f t="shared" si="35"/>
        <v>0</v>
      </c>
      <c r="P252" s="7">
        <f t="shared" si="35"/>
        <v>0</v>
      </c>
      <c r="Q252" s="7">
        <f t="shared" si="35"/>
        <v>0</v>
      </c>
      <c r="R252" s="7">
        <f t="shared" si="35"/>
        <v>0</v>
      </c>
      <c r="S252" s="7">
        <f t="shared" si="35"/>
        <v>0</v>
      </c>
      <c r="T252" s="7">
        <f t="shared" si="35"/>
        <v>0</v>
      </c>
      <c r="U252" s="7">
        <f t="shared" si="35"/>
        <v>0</v>
      </c>
      <c r="V252" s="7">
        <f t="shared" si="35"/>
        <v>0</v>
      </c>
    </row>
    <row r="253" spans="1:22" s="30" customFormat="1" ht="15.75" outlineLevel="6">
      <c r="A253" s="5" t="s">
        <v>248</v>
      </c>
      <c r="B253" s="6" t="s">
        <v>44</v>
      </c>
      <c r="C253" s="6" t="s">
        <v>6</v>
      </c>
      <c r="D253" s="6" t="s">
        <v>5</v>
      </c>
      <c r="E253" s="6"/>
      <c r="F253" s="7">
        <f>F254</f>
        <v>19992.77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30" customFormat="1" ht="47.25" outlineLevel="6">
      <c r="A254" s="67" t="s">
        <v>180</v>
      </c>
      <c r="B254" s="59" t="s">
        <v>44</v>
      </c>
      <c r="C254" s="59" t="s">
        <v>46</v>
      </c>
      <c r="D254" s="59" t="s">
        <v>181</v>
      </c>
      <c r="E254" s="59"/>
      <c r="F254" s="60">
        <v>19992.77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30" customFormat="1" ht="15.75" outlineLevel="6">
      <c r="A255" s="92" t="s">
        <v>315</v>
      </c>
      <c r="B255" s="19" t="s">
        <v>44</v>
      </c>
      <c r="C255" s="19" t="s">
        <v>316</v>
      </c>
      <c r="D255" s="19" t="s">
        <v>5</v>
      </c>
      <c r="E255" s="59"/>
      <c r="F255" s="20">
        <f>F256</f>
        <v>479.97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30" customFormat="1" ht="15.75" outlineLevel="6">
      <c r="A256" s="5" t="s">
        <v>248</v>
      </c>
      <c r="B256" s="6" t="s">
        <v>44</v>
      </c>
      <c r="C256" s="6" t="s">
        <v>316</v>
      </c>
      <c r="D256" s="6" t="s">
        <v>249</v>
      </c>
      <c r="E256" s="59"/>
      <c r="F256" s="7">
        <f>F257</f>
        <v>479.97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30" customFormat="1" ht="15.75" outlineLevel="6">
      <c r="A257" s="68" t="s">
        <v>182</v>
      </c>
      <c r="B257" s="59" t="s">
        <v>44</v>
      </c>
      <c r="C257" s="59" t="s">
        <v>316</v>
      </c>
      <c r="D257" s="59" t="s">
        <v>183</v>
      </c>
      <c r="E257" s="59"/>
      <c r="F257" s="60">
        <v>479.97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31.5" outlineLevel="6">
      <c r="A258" s="14" t="s">
        <v>304</v>
      </c>
      <c r="B258" s="9" t="s">
        <v>44</v>
      </c>
      <c r="C258" s="9" t="s">
        <v>305</v>
      </c>
      <c r="D258" s="9" t="s">
        <v>5</v>
      </c>
      <c r="E258" s="9"/>
      <c r="F258" s="10">
        <f>F259</f>
        <v>149.16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15.75" outlineLevel="6">
      <c r="A259" s="61" t="s">
        <v>88</v>
      </c>
      <c r="B259" s="19" t="s">
        <v>44</v>
      </c>
      <c r="C259" s="19" t="s">
        <v>305</v>
      </c>
      <c r="D259" s="19" t="s">
        <v>5</v>
      </c>
      <c r="E259" s="19"/>
      <c r="F259" s="20">
        <f>F260</f>
        <v>149.16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15.75" outlineLevel="6">
      <c r="A260" s="5" t="s">
        <v>248</v>
      </c>
      <c r="B260" s="6" t="s">
        <v>44</v>
      </c>
      <c r="C260" s="6" t="s">
        <v>305</v>
      </c>
      <c r="D260" s="6" t="s">
        <v>249</v>
      </c>
      <c r="E260" s="6"/>
      <c r="F260" s="7">
        <f>F261</f>
        <v>149.16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15.75" outlineLevel="6">
      <c r="A261" s="68" t="s">
        <v>182</v>
      </c>
      <c r="B261" s="59" t="s">
        <v>44</v>
      </c>
      <c r="C261" s="59" t="s">
        <v>305</v>
      </c>
      <c r="D261" s="59" t="s">
        <v>183</v>
      </c>
      <c r="E261" s="59"/>
      <c r="F261" s="60">
        <v>149.16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31.5" outlineLevel="6">
      <c r="A262" s="81" t="s">
        <v>301</v>
      </c>
      <c r="B262" s="9" t="s">
        <v>44</v>
      </c>
      <c r="C262" s="9" t="s">
        <v>6</v>
      </c>
      <c r="D262" s="9" t="s">
        <v>5</v>
      </c>
      <c r="E262" s="9"/>
      <c r="F262" s="10">
        <f>F263</f>
        <v>10154.75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8.75" outlineLevel="6">
      <c r="A263" s="86" t="s">
        <v>88</v>
      </c>
      <c r="B263" s="6" t="s">
        <v>44</v>
      </c>
      <c r="C263" s="6" t="s">
        <v>6</v>
      </c>
      <c r="D263" s="6" t="s">
        <v>5</v>
      </c>
      <c r="E263" s="87"/>
      <c r="F263" s="7">
        <f>F265+F266</f>
        <v>10154.75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30" customFormat="1" ht="18.75" outlineLevel="6">
      <c r="A264" s="5" t="s">
        <v>248</v>
      </c>
      <c r="B264" s="6" t="s">
        <v>44</v>
      </c>
      <c r="C264" s="87" t="s">
        <v>6</v>
      </c>
      <c r="D264" s="6" t="s">
        <v>5</v>
      </c>
      <c r="E264" s="87"/>
      <c r="F264" s="7">
        <f>F265+F266</f>
        <v>10154.75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30" customFormat="1" ht="47.25" outlineLevel="6">
      <c r="A265" s="68" t="s">
        <v>180</v>
      </c>
      <c r="B265" s="59" t="s">
        <v>44</v>
      </c>
      <c r="C265" s="88" t="s">
        <v>46</v>
      </c>
      <c r="D265" s="59" t="s">
        <v>181</v>
      </c>
      <c r="E265" s="88"/>
      <c r="F265" s="60">
        <v>9385.86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30" customFormat="1" ht="18.75" outlineLevel="6">
      <c r="A266" s="68" t="s">
        <v>182</v>
      </c>
      <c r="B266" s="59" t="s">
        <v>44</v>
      </c>
      <c r="C266" s="88" t="s">
        <v>299</v>
      </c>
      <c r="D266" s="59" t="s">
        <v>183</v>
      </c>
      <c r="E266" s="88"/>
      <c r="F266" s="60">
        <v>768.89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31.5" outlineLevel="6">
      <c r="A267" s="57" t="s">
        <v>197</v>
      </c>
      <c r="B267" s="9" t="s">
        <v>44</v>
      </c>
      <c r="C267" s="9" t="s">
        <v>196</v>
      </c>
      <c r="D267" s="9" t="s">
        <v>5</v>
      </c>
      <c r="E267" s="9"/>
      <c r="F267" s="10">
        <f>F268+F270</f>
        <v>625.0699999999999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31.5" outlineLevel="6">
      <c r="A268" s="5" t="s">
        <v>205</v>
      </c>
      <c r="B268" s="6" t="s">
        <v>44</v>
      </c>
      <c r="C268" s="6" t="s">
        <v>196</v>
      </c>
      <c r="D268" s="6" t="s">
        <v>206</v>
      </c>
      <c r="E268" s="6"/>
      <c r="F268" s="7">
        <f>F269</f>
        <v>250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31.5" outlineLevel="6">
      <c r="A269" s="58" t="s">
        <v>209</v>
      </c>
      <c r="B269" s="59" t="s">
        <v>44</v>
      </c>
      <c r="C269" s="59" t="s">
        <v>196</v>
      </c>
      <c r="D269" s="59" t="s">
        <v>210</v>
      </c>
      <c r="E269" s="59"/>
      <c r="F269" s="60">
        <v>250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15.75" outlineLevel="6">
      <c r="A270" s="5" t="s">
        <v>248</v>
      </c>
      <c r="B270" s="6" t="s">
        <v>44</v>
      </c>
      <c r="C270" s="6" t="s">
        <v>196</v>
      </c>
      <c r="D270" s="6" t="s">
        <v>249</v>
      </c>
      <c r="E270" s="6"/>
      <c r="F270" s="7">
        <f>F271</f>
        <v>375.07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15.75" outlineLevel="6">
      <c r="A271" s="68" t="s">
        <v>182</v>
      </c>
      <c r="B271" s="59" t="s">
        <v>44</v>
      </c>
      <c r="C271" s="59" t="s">
        <v>196</v>
      </c>
      <c r="D271" s="59" t="s">
        <v>183</v>
      </c>
      <c r="E271" s="59"/>
      <c r="F271" s="60">
        <v>375.07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30" customFormat="1" ht="15.75" outlineLevel="6">
      <c r="A272" s="14" t="s">
        <v>130</v>
      </c>
      <c r="B272" s="12" t="s">
        <v>44</v>
      </c>
      <c r="C272" s="12" t="s">
        <v>129</v>
      </c>
      <c r="D272" s="12" t="s">
        <v>5</v>
      </c>
      <c r="E272" s="12"/>
      <c r="F272" s="13">
        <f>F273</f>
        <v>4999.6</v>
      </c>
      <c r="G272" s="13">
        <f aca="true" t="shared" si="36" ref="G272:V272">G273</f>
        <v>0</v>
      </c>
      <c r="H272" s="13">
        <f t="shared" si="36"/>
        <v>0</v>
      </c>
      <c r="I272" s="13">
        <f t="shared" si="36"/>
        <v>0</v>
      </c>
      <c r="J272" s="13">
        <f t="shared" si="36"/>
        <v>0</v>
      </c>
      <c r="K272" s="13">
        <f t="shared" si="36"/>
        <v>0</v>
      </c>
      <c r="L272" s="13">
        <f t="shared" si="36"/>
        <v>0</v>
      </c>
      <c r="M272" s="13">
        <f t="shared" si="36"/>
        <v>0</v>
      </c>
      <c r="N272" s="13">
        <f t="shared" si="36"/>
        <v>0</v>
      </c>
      <c r="O272" s="13">
        <f t="shared" si="36"/>
        <v>0</v>
      </c>
      <c r="P272" s="13">
        <f t="shared" si="36"/>
        <v>0</v>
      </c>
      <c r="Q272" s="13">
        <f t="shared" si="36"/>
        <v>0</v>
      </c>
      <c r="R272" s="13">
        <f t="shared" si="36"/>
        <v>0</v>
      </c>
      <c r="S272" s="13">
        <f t="shared" si="36"/>
        <v>0</v>
      </c>
      <c r="T272" s="13">
        <f t="shared" si="36"/>
        <v>0</v>
      </c>
      <c r="U272" s="13">
        <f t="shared" si="36"/>
        <v>0</v>
      </c>
      <c r="V272" s="13">
        <f t="shared" si="36"/>
        <v>0</v>
      </c>
    </row>
    <row r="273" spans="1:22" s="30" customFormat="1" ht="31.5" outlineLevel="6">
      <c r="A273" s="8" t="s">
        <v>184</v>
      </c>
      <c r="B273" s="9" t="s">
        <v>44</v>
      </c>
      <c r="C273" s="9" t="s">
        <v>47</v>
      </c>
      <c r="D273" s="9" t="s">
        <v>5</v>
      </c>
      <c r="E273" s="9"/>
      <c r="F273" s="10">
        <f>F279+F274</f>
        <v>4999.6</v>
      </c>
      <c r="G273" s="7">
        <f aca="true" t="shared" si="37" ref="G273:V273">G280</f>
        <v>0</v>
      </c>
      <c r="H273" s="7">
        <f t="shared" si="37"/>
        <v>0</v>
      </c>
      <c r="I273" s="7">
        <f t="shared" si="37"/>
        <v>0</v>
      </c>
      <c r="J273" s="7">
        <f t="shared" si="37"/>
        <v>0</v>
      </c>
      <c r="K273" s="7">
        <f t="shared" si="37"/>
        <v>0</v>
      </c>
      <c r="L273" s="7">
        <f t="shared" si="37"/>
        <v>0</v>
      </c>
      <c r="M273" s="7">
        <f t="shared" si="37"/>
        <v>0</v>
      </c>
      <c r="N273" s="7">
        <f t="shared" si="37"/>
        <v>0</v>
      </c>
      <c r="O273" s="7">
        <f t="shared" si="37"/>
        <v>0</v>
      </c>
      <c r="P273" s="7">
        <f t="shared" si="37"/>
        <v>0</v>
      </c>
      <c r="Q273" s="7">
        <f t="shared" si="37"/>
        <v>0</v>
      </c>
      <c r="R273" s="7">
        <f t="shared" si="37"/>
        <v>0</v>
      </c>
      <c r="S273" s="7">
        <f t="shared" si="37"/>
        <v>0</v>
      </c>
      <c r="T273" s="7">
        <f t="shared" si="37"/>
        <v>0</v>
      </c>
      <c r="U273" s="7">
        <f t="shared" si="37"/>
        <v>0</v>
      </c>
      <c r="V273" s="7">
        <f t="shared" si="37"/>
        <v>0</v>
      </c>
    </row>
    <row r="274" spans="1:22" s="30" customFormat="1" ht="31.5" outlineLevel="6">
      <c r="A274" s="61" t="s">
        <v>187</v>
      </c>
      <c r="B274" s="19" t="s">
        <v>44</v>
      </c>
      <c r="C274" s="19" t="s">
        <v>188</v>
      </c>
      <c r="D274" s="19" t="s">
        <v>5</v>
      </c>
      <c r="E274" s="19"/>
      <c r="F274" s="20">
        <f>F275+F277</f>
        <v>4680.5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15.75" outlineLevel="6">
      <c r="A275" s="5" t="s">
        <v>225</v>
      </c>
      <c r="B275" s="6" t="s">
        <v>44</v>
      </c>
      <c r="C275" s="6" t="s">
        <v>188</v>
      </c>
      <c r="D275" s="6" t="s">
        <v>226</v>
      </c>
      <c r="E275" s="6"/>
      <c r="F275" s="7">
        <f>F276</f>
        <v>2597.65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15.75" outlineLevel="6">
      <c r="A276" s="58" t="s">
        <v>200</v>
      </c>
      <c r="B276" s="59" t="s">
        <v>44</v>
      </c>
      <c r="C276" s="59" t="s">
        <v>188</v>
      </c>
      <c r="D276" s="59" t="s">
        <v>227</v>
      </c>
      <c r="E276" s="59"/>
      <c r="F276" s="60">
        <v>2597.65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30" customFormat="1" ht="15.75" outlineLevel="6">
      <c r="A277" s="5" t="s">
        <v>248</v>
      </c>
      <c r="B277" s="6" t="s">
        <v>44</v>
      </c>
      <c r="C277" s="6" t="s">
        <v>188</v>
      </c>
      <c r="D277" s="6" t="s">
        <v>249</v>
      </c>
      <c r="E277" s="6"/>
      <c r="F277" s="7">
        <f>F278</f>
        <v>2082.85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30" customFormat="1" ht="47.25" outlineLevel="6">
      <c r="A278" s="67" t="s">
        <v>180</v>
      </c>
      <c r="B278" s="59" t="s">
        <v>44</v>
      </c>
      <c r="C278" s="59" t="s">
        <v>188</v>
      </c>
      <c r="D278" s="59" t="s">
        <v>181</v>
      </c>
      <c r="E278" s="59"/>
      <c r="F278" s="60">
        <v>2082.85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31.5" outlineLevel="6">
      <c r="A279" s="61" t="s">
        <v>185</v>
      </c>
      <c r="B279" s="19" t="s">
        <v>44</v>
      </c>
      <c r="C279" s="19" t="s">
        <v>186</v>
      </c>
      <c r="D279" s="19" t="s">
        <v>5</v>
      </c>
      <c r="E279" s="19"/>
      <c r="F279" s="20">
        <f>F280+F282</f>
        <v>319.1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15.75" outlineLevel="6">
      <c r="A280" s="5" t="s">
        <v>225</v>
      </c>
      <c r="B280" s="6" t="s">
        <v>44</v>
      </c>
      <c r="C280" s="6" t="s">
        <v>186</v>
      </c>
      <c r="D280" s="6" t="s">
        <v>226</v>
      </c>
      <c r="E280" s="6"/>
      <c r="F280" s="7">
        <f>F281</f>
        <v>177.09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15.75" outlineLevel="6">
      <c r="A281" s="58" t="s">
        <v>200</v>
      </c>
      <c r="B281" s="59" t="s">
        <v>44</v>
      </c>
      <c r="C281" s="59" t="s">
        <v>186</v>
      </c>
      <c r="D281" s="59" t="s">
        <v>227</v>
      </c>
      <c r="E281" s="59"/>
      <c r="F281" s="60">
        <v>177.09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15.75" outlineLevel="6">
      <c r="A282" s="5" t="s">
        <v>248</v>
      </c>
      <c r="B282" s="6" t="s">
        <v>44</v>
      </c>
      <c r="C282" s="6" t="s">
        <v>186</v>
      </c>
      <c r="D282" s="6" t="s">
        <v>249</v>
      </c>
      <c r="E282" s="6"/>
      <c r="F282" s="7">
        <f>F283</f>
        <v>142.01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30" customFormat="1" ht="47.25" outlineLevel="6">
      <c r="A283" s="67" t="s">
        <v>180</v>
      </c>
      <c r="B283" s="59" t="s">
        <v>44</v>
      </c>
      <c r="C283" s="59" t="s">
        <v>186</v>
      </c>
      <c r="D283" s="59" t="s">
        <v>181</v>
      </c>
      <c r="E283" s="59"/>
      <c r="F283" s="60">
        <v>142.01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31.5" outlineLevel="6">
      <c r="A284" s="21" t="s">
        <v>159</v>
      </c>
      <c r="B284" s="12" t="s">
        <v>44</v>
      </c>
      <c r="C284" s="12" t="s">
        <v>158</v>
      </c>
      <c r="D284" s="12" t="s">
        <v>5</v>
      </c>
      <c r="E284" s="12"/>
      <c r="F284" s="13">
        <f>F285+F287</f>
        <v>5335</v>
      </c>
      <c r="G284" s="13">
        <f aca="true" t="shared" si="38" ref="G284:V284">G285</f>
        <v>0</v>
      </c>
      <c r="H284" s="13">
        <f t="shared" si="38"/>
        <v>0</v>
      </c>
      <c r="I284" s="13">
        <f t="shared" si="38"/>
        <v>0</v>
      </c>
      <c r="J284" s="13">
        <f t="shared" si="38"/>
        <v>0</v>
      </c>
      <c r="K284" s="13">
        <f t="shared" si="38"/>
        <v>0</v>
      </c>
      <c r="L284" s="13">
        <f t="shared" si="38"/>
        <v>0</v>
      </c>
      <c r="M284" s="13">
        <f t="shared" si="38"/>
        <v>0</v>
      </c>
      <c r="N284" s="13">
        <f t="shared" si="38"/>
        <v>0</v>
      </c>
      <c r="O284" s="13">
        <f t="shared" si="38"/>
        <v>0</v>
      </c>
      <c r="P284" s="13">
        <f t="shared" si="38"/>
        <v>0</v>
      </c>
      <c r="Q284" s="13">
        <f t="shared" si="38"/>
        <v>0</v>
      </c>
      <c r="R284" s="13">
        <f t="shared" si="38"/>
        <v>0</v>
      </c>
      <c r="S284" s="13">
        <f t="shared" si="38"/>
        <v>0</v>
      </c>
      <c r="T284" s="13">
        <f t="shared" si="38"/>
        <v>0</v>
      </c>
      <c r="U284" s="13">
        <f t="shared" si="38"/>
        <v>0</v>
      </c>
      <c r="V284" s="13">
        <f t="shared" si="38"/>
        <v>0</v>
      </c>
    </row>
    <row r="285" spans="1:22" s="30" customFormat="1" ht="31.5" outlineLevel="6">
      <c r="A285" s="5" t="s">
        <v>205</v>
      </c>
      <c r="B285" s="6" t="s">
        <v>44</v>
      </c>
      <c r="C285" s="6" t="s">
        <v>158</v>
      </c>
      <c r="D285" s="6" t="s">
        <v>206</v>
      </c>
      <c r="E285" s="6"/>
      <c r="F285" s="7">
        <f>F286</f>
        <v>2383.92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30" customFormat="1" ht="31.5" outlineLevel="6">
      <c r="A286" s="58" t="s">
        <v>209</v>
      </c>
      <c r="B286" s="59" t="s">
        <v>44</v>
      </c>
      <c r="C286" s="59" t="s">
        <v>158</v>
      </c>
      <c r="D286" s="59" t="s">
        <v>210</v>
      </c>
      <c r="E286" s="59"/>
      <c r="F286" s="60">
        <v>2383.92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30" customFormat="1" ht="15.75" outlineLevel="6">
      <c r="A287" s="5" t="s">
        <v>248</v>
      </c>
      <c r="B287" s="6" t="s">
        <v>44</v>
      </c>
      <c r="C287" s="6" t="s">
        <v>158</v>
      </c>
      <c r="D287" s="6" t="s">
        <v>249</v>
      </c>
      <c r="E287" s="6"/>
      <c r="F287" s="7">
        <f>F288</f>
        <v>2951.08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30" customFormat="1" ht="47.25" outlineLevel="6">
      <c r="A288" s="67" t="s">
        <v>180</v>
      </c>
      <c r="B288" s="59" t="s">
        <v>44</v>
      </c>
      <c r="C288" s="59" t="s">
        <v>158</v>
      </c>
      <c r="D288" s="59" t="s">
        <v>181</v>
      </c>
      <c r="E288" s="59"/>
      <c r="F288" s="60">
        <v>2951.08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30" customFormat="1" ht="63.75" customHeight="1" outlineLevel="6">
      <c r="A289" s="23" t="s">
        <v>148</v>
      </c>
      <c r="B289" s="12" t="s">
        <v>44</v>
      </c>
      <c r="C289" s="12" t="s">
        <v>147</v>
      </c>
      <c r="D289" s="12" t="s">
        <v>5</v>
      </c>
      <c r="E289" s="12"/>
      <c r="F289" s="13">
        <f>F290+F292+F295</f>
        <v>199397</v>
      </c>
      <c r="G289" s="13">
        <f aca="true" t="shared" si="39" ref="G289:V289">G290</f>
        <v>0</v>
      </c>
      <c r="H289" s="13">
        <f t="shared" si="39"/>
        <v>0</v>
      </c>
      <c r="I289" s="13">
        <f t="shared" si="39"/>
        <v>0</v>
      </c>
      <c r="J289" s="13">
        <f t="shared" si="39"/>
        <v>0</v>
      </c>
      <c r="K289" s="13">
        <f t="shared" si="39"/>
        <v>0</v>
      </c>
      <c r="L289" s="13">
        <f t="shared" si="39"/>
        <v>0</v>
      </c>
      <c r="M289" s="13">
        <f t="shared" si="39"/>
        <v>0</v>
      </c>
      <c r="N289" s="13">
        <f t="shared" si="39"/>
        <v>0</v>
      </c>
      <c r="O289" s="13">
        <f t="shared" si="39"/>
        <v>0</v>
      </c>
      <c r="P289" s="13">
        <f t="shared" si="39"/>
        <v>0</v>
      </c>
      <c r="Q289" s="13">
        <f t="shared" si="39"/>
        <v>0</v>
      </c>
      <c r="R289" s="13">
        <f t="shared" si="39"/>
        <v>0</v>
      </c>
      <c r="S289" s="13">
        <f t="shared" si="39"/>
        <v>0</v>
      </c>
      <c r="T289" s="13">
        <f t="shared" si="39"/>
        <v>0</v>
      </c>
      <c r="U289" s="13">
        <f t="shared" si="39"/>
        <v>0</v>
      </c>
      <c r="V289" s="13">
        <f t="shared" si="39"/>
        <v>0</v>
      </c>
    </row>
    <row r="290" spans="1:22" s="30" customFormat="1" ht="15.75" outlineLevel="6">
      <c r="A290" s="5" t="s">
        <v>225</v>
      </c>
      <c r="B290" s="6" t="s">
        <v>44</v>
      </c>
      <c r="C290" s="6" t="s">
        <v>147</v>
      </c>
      <c r="D290" s="6" t="s">
        <v>226</v>
      </c>
      <c r="E290" s="6"/>
      <c r="F290" s="7">
        <f>F291</f>
        <v>119910.09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30" customFormat="1" ht="15.75" outlineLevel="6">
      <c r="A291" s="58" t="s">
        <v>200</v>
      </c>
      <c r="B291" s="59" t="s">
        <v>44</v>
      </c>
      <c r="C291" s="59" t="s">
        <v>147</v>
      </c>
      <c r="D291" s="59" t="s">
        <v>227</v>
      </c>
      <c r="E291" s="59"/>
      <c r="F291" s="60">
        <v>119910.09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31.5" outlineLevel="6">
      <c r="A292" s="5" t="s">
        <v>205</v>
      </c>
      <c r="B292" s="6" t="s">
        <v>44</v>
      </c>
      <c r="C292" s="6" t="s">
        <v>147</v>
      </c>
      <c r="D292" s="6" t="s">
        <v>206</v>
      </c>
      <c r="E292" s="6"/>
      <c r="F292" s="7">
        <f>F294+F293</f>
        <v>479.75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0" customFormat="1" ht="31.5" outlineLevel="6">
      <c r="A293" s="58" t="s">
        <v>207</v>
      </c>
      <c r="B293" s="59" t="s">
        <v>44</v>
      </c>
      <c r="C293" s="59" t="s">
        <v>147</v>
      </c>
      <c r="D293" s="59" t="s">
        <v>208</v>
      </c>
      <c r="E293" s="59"/>
      <c r="F293" s="60">
        <v>186.24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0" customFormat="1" ht="31.5" outlineLevel="6">
      <c r="A294" s="58" t="s">
        <v>209</v>
      </c>
      <c r="B294" s="59" t="s">
        <v>44</v>
      </c>
      <c r="C294" s="59" t="s">
        <v>147</v>
      </c>
      <c r="D294" s="59" t="s">
        <v>210</v>
      </c>
      <c r="E294" s="59"/>
      <c r="F294" s="60">
        <v>293.51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0" customFormat="1" ht="15.75" outlineLevel="6">
      <c r="A295" s="5" t="s">
        <v>248</v>
      </c>
      <c r="B295" s="6" t="s">
        <v>44</v>
      </c>
      <c r="C295" s="6" t="s">
        <v>147</v>
      </c>
      <c r="D295" s="6" t="s">
        <v>249</v>
      </c>
      <c r="E295" s="6"/>
      <c r="F295" s="7">
        <f>F296</f>
        <v>79007.16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30" customFormat="1" ht="47.25" outlineLevel="6">
      <c r="A296" s="67" t="s">
        <v>180</v>
      </c>
      <c r="B296" s="59" t="s">
        <v>44</v>
      </c>
      <c r="C296" s="59" t="s">
        <v>147</v>
      </c>
      <c r="D296" s="59" t="s">
        <v>181</v>
      </c>
      <c r="E296" s="59"/>
      <c r="F296" s="60">
        <v>79007.16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63" outlineLevel="6">
      <c r="A297" s="93" t="s">
        <v>350</v>
      </c>
      <c r="B297" s="9" t="s">
        <v>44</v>
      </c>
      <c r="C297" s="9" t="s">
        <v>351</v>
      </c>
      <c r="D297" s="9" t="s">
        <v>5</v>
      </c>
      <c r="E297" s="9"/>
      <c r="F297" s="10">
        <f>F298+F300</f>
        <v>368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31.5" outlineLevel="6">
      <c r="A298" s="5" t="s">
        <v>205</v>
      </c>
      <c r="B298" s="6" t="s">
        <v>44</v>
      </c>
      <c r="C298" s="6" t="s">
        <v>351</v>
      </c>
      <c r="D298" s="6" t="s">
        <v>206</v>
      </c>
      <c r="E298" s="6"/>
      <c r="F298" s="7">
        <f>F299</f>
        <v>181.91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31.5" outlineLevel="6">
      <c r="A299" s="58" t="s">
        <v>207</v>
      </c>
      <c r="B299" s="59" t="s">
        <v>44</v>
      </c>
      <c r="C299" s="59" t="s">
        <v>351</v>
      </c>
      <c r="D299" s="59" t="s">
        <v>208</v>
      </c>
      <c r="E299" s="59"/>
      <c r="F299" s="60">
        <v>181.91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0" customFormat="1" ht="15.75" outlineLevel="6">
      <c r="A300" s="5" t="s">
        <v>248</v>
      </c>
      <c r="B300" s="6" t="s">
        <v>44</v>
      </c>
      <c r="C300" s="6" t="s">
        <v>351</v>
      </c>
      <c r="D300" s="6" t="s">
        <v>249</v>
      </c>
      <c r="E300" s="6"/>
      <c r="F300" s="7">
        <f>F301</f>
        <v>186.09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30" customFormat="1" ht="15.75" outlineLevel="6">
      <c r="A301" s="68" t="s">
        <v>182</v>
      </c>
      <c r="B301" s="59" t="s">
        <v>44</v>
      </c>
      <c r="C301" s="59" t="s">
        <v>351</v>
      </c>
      <c r="D301" s="59" t="s">
        <v>181</v>
      </c>
      <c r="E301" s="59"/>
      <c r="F301" s="60">
        <v>186.09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47.25" outlineLevel="6">
      <c r="A302" s="93" t="s">
        <v>308</v>
      </c>
      <c r="B302" s="9" t="s">
        <v>44</v>
      </c>
      <c r="C302" s="9" t="s">
        <v>311</v>
      </c>
      <c r="D302" s="9" t="s">
        <v>5</v>
      </c>
      <c r="E302" s="59"/>
      <c r="F302" s="10">
        <f>F303+F306+F309</f>
        <v>1443.35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31.5" outlineLevel="6">
      <c r="A303" s="92" t="s">
        <v>317</v>
      </c>
      <c r="B303" s="19" t="s">
        <v>44</v>
      </c>
      <c r="C303" s="19" t="s">
        <v>318</v>
      </c>
      <c r="D303" s="19" t="s">
        <v>5</v>
      </c>
      <c r="E303" s="59"/>
      <c r="F303" s="20">
        <f>F304</f>
        <v>265.66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15.75" outlineLevel="6">
      <c r="A304" s="5" t="s">
        <v>248</v>
      </c>
      <c r="B304" s="6" t="s">
        <v>44</v>
      </c>
      <c r="C304" s="6" t="s">
        <v>318</v>
      </c>
      <c r="D304" s="6" t="s">
        <v>249</v>
      </c>
      <c r="E304" s="59"/>
      <c r="F304" s="7">
        <f>F305</f>
        <v>265.66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15.75" outlineLevel="6">
      <c r="A305" s="68" t="s">
        <v>182</v>
      </c>
      <c r="B305" s="59" t="s">
        <v>44</v>
      </c>
      <c r="C305" s="59" t="s">
        <v>318</v>
      </c>
      <c r="D305" s="59" t="s">
        <v>183</v>
      </c>
      <c r="E305" s="59"/>
      <c r="F305" s="60">
        <v>265.66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31.5" outlineLevel="6">
      <c r="A306" s="92" t="s">
        <v>319</v>
      </c>
      <c r="B306" s="19" t="s">
        <v>44</v>
      </c>
      <c r="C306" s="19" t="s">
        <v>320</v>
      </c>
      <c r="D306" s="19" t="s">
        <v>5</v>
      </c>
      <c r="E306" s="59"/>
      <c r="F306" s="20">
        <f>F307</f>
        <v>1071.12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31.5" outlineLevel="6">
      <c r="A307" s="5" t="s">
        <v>205</v>
      </c>
      <c r="B307" s="6" t="s">
        <v>44</v>
      </c>
      <c r="C307" s="6" t="s">
        <v>320</v>
      </c>
      <c r="D307" s="6" t="s">
        <v>206</v>
      </c>
      <c r="E307" s="59"/>
      <c r="F307" s="7">
        <f>F308</f>
        <v>1071.12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31.5" outlineLevel="6">
      <c r="A308" s="58" t="s">
        <v>209</v>
      </c>
      <c r="B308" s="59" t="s">
        <v>44</v>
      </c>
      <c r="C308" s="59" t="s">
        <v>320</v>
      </c>
      <c r="D308" s="59" t="s">
        <v>210</v>
      </c>
      <c r="E308" s="59"/>
      <c r="F308" s="60">
        <v>1071.12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31.5" outlineLevel="6">
      <c r="A309" s="92" t="s">
        <v>321</v>
      </c>
      <c r="B309" s="19" t="s">
        <v>44</v>
      </c>
      <c r="C309" s="19" t="s">
        <v>322</v>
      </c>
      <c r="D309" s="19" t="s">
        <v>5</v>
      </c>
      <c r="E309" s="59"/>
      <c r="F309" s="20">
        <f>F310</f>
        <v>106.57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15.75" outlineLevel="6">
      <c r="A310" s="5" t="s">
        <v>248</v>
      </c>
      <c r="B310" s="6" t="s">
        <v>44</v>
      </c>
      <c r="C310" s="6" t="s">
        <v>322</v>
      </c>
      <c r="D310" s="6" t="s">
        <v>249</v>
      </c>
      <c r="E310" s="59"/>
      <c r="F310" s="7">
        <f>F311</f>
        <v>106.57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15.75" outlineLevel="6">
      <c r="A311" s="68" t="s">
        <v>182</v>
      </c>
      <c r="B311" s="59" t="s">
        <v>44</v>
      </c>
      <c r="C311" s="59" t="s">
        <v>322</v>
      </c>
      <c r="D311" s="59" t="s">
        <v>183</v>
      </c>
      <c r="E311" s="59"/>
      <c r="F311" s="60">
        <v>106.57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30" customFormat="1" ht="31.5" outlineLevel="6">
      <c r="A312" s="8" t="s">
        <v>161</v>
      </c>
      <c r="B312" s="9" t="s">
        <v>160</v>
      </c>
      <c r="C312" s="9" t="s">
        <v>6</v>
      </c>
      <c r="D312" s="9" t="s">
        <v>5</v>
      </c>
      <c r="E312" s="9"/>
      <c r="F312" s="10">
        <f>F313</f>
        <v>100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30" customFormat="1" ht="15.75" outlineLevel="6">
      <c r="A313" s="14" t="s">
        <v>76</v>
      </c>
      <c r="B313" s="12" t="s">
        <v>160</v>
      </c>
      <c r="C313" s="12" t="s">
        <v>24</v>
      </c>
      <c r="D313" s="12" t="s">
        <v>5</v>
      </c>
      <c r="E313" s="12"/>
      <c r="F313" s="13">
        <f>F314</f>
        <v>100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30" customFormat="1" ht="31.5" outlineLevel="6">
      <c r="A314" s="61" t="s">
        <v>251</v>
      </c>
      <c r="B314" s="19" t="s">
        <v>160</v>
      </c>
      <c r="C314" s="19" t="s">
        <v>250</v>
      </c>
      <c r="D314" s="19" t="s">
        <v>5</v>
      </c>
      <c r="E314" s="19"/>
      <c r="F314" s="20">
        <f>F315</f>
        <v>100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30" customFormat="1" ht="31.5" outlineLevel="6">
      <c r="A315" s="5" t="s">
        <v>205</v>
      </c>
      <c r="B315" s="6" t="s">
        <v>160</v>
      </c>
      <c r="C315" s="6" t="s">
        <v>250</v>
      </c>
      <c r="D315" s="6" t="s">
        <v>206</v>
      </c>
      <c r="E315" s="6"/>
      <c r="F315" s="7">
        <f>F316</f>
        <v>100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31.5" outlineLevel="6">
      <c r="A316" s="58" t="s">
        <v>209</v>
      </c>
      <c r="B316" s="59" t="s">
        <v>160</v>
      </c>
      <c r="C316" s="59" t="s">
        <v>250</v>
      </c>
      <c r="D316" s="59" t="s">
        <v>210</v>
      </c>
      <c r="E316" s="59"/>
      <c r="F316" s="60">
        <v>100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18.75" customHeight="1" outlineLevel="6">
      <c r="A317" s="8" t="s">
        <v>91</v>
      </c>
      <c r="B317" s="9" t="s">
        <v>48</v>
      </c>
      <c r="C317" s="9" t="s">
        <v>6</v>
      </c>
      <c r="D317" s="9" t="s">
        <v>5</v>
      </c>
      <c r="E317" s="9"/>
      <c r="F317" s="10">
        <f>+F318+F326</f>
        <v>3629</v>
      </c>
      <c r="G317" s="10" t="e">
        <f>#REF!</f>
        <v>#REF!</v>
      </c>
      <c r="H317" s="10" t="e">
        <f>#REF!</f>
        <v>#REF!</v>
      </c>
      <c r="I317" s="10" t="e">
        <f>#REF!</f>
        <v>#REF!</v>
      </c>
      <c r="J317" s="10" t="e">
        <f>#REF!</f>
        <v>#REF!</v>
      </c>
      <c r="K317" s="10" t="e">
        <f>#REF!</f>
        <v>#REF!</v>
      </c>
      <c r="L317" s="10" t="e">
        <f>#REF!</f>
        <v>#REF!</v>
      </c>
      <c r="M317" s="10" t="e">
        <f>#REF!</f>
        <v>#REF!</v>
      </c>
      <c r="N317" s="10" t="e">
        <f>#REF!</f>
        <v>#REF!</v>
      </c>
      <c r="O317" s="10" t="e">
        <f>#REF!</f>
        <v>#REF!</v>
      </c>
      <c r="P317" s="10" t="e">
        <f>#REF!</f>
        <v>#REF!</v>
      </c>
      <c r="Q317" s="10" t="e">
        <f>#REF!</f>
        <v>#REF!</v>
      </c>
      <c r="R317" s="10" t="e">
        <f>#REF!</f>
        <v>#REF!</v>
      </c>
      <c r="S317" s="10" t="e">
        <f>#REF!</f>
        <v>#REF!</v>
      </c>
      <c r="T317" s="10" t="e">
        <f>#REF!</f>
        <v>#REF!</v>
      </c>
      <c r="U317" s="10" t="e">
        <f>#REF!</f>
        <v>#REF!</v>
      </c>
      <c r="V317" s="10" t="e">
        <f>#REF!</f>
        <v>#REF!</v>
      </c>
    </row>
    <row r="318" spans="1:22" s="30" customFormat="1" ht="15.75" outlineLevel="6">
      <c r="A318" s="14" t="s">
        <v>76</v>
      </c>
      <c r="B318" s="9" t="s">
        <v>48</v>
      </c>
      <c r="C318" s="9" t="s">
        <v>24</v>
      </c>
      <c r="D318" s="9" t="s">
        <v>5</v>
      </c>
      <c r="E318" s="9"/>
      <c r="F318" s="10">
        <f>F319</f>
        <v>2000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30" customFormat="1" ht="15.75" outlineLevel="6">
      <c r="A319" s="61" t="s">
        <v>255</v>
      </c>
      <c r="B319" s="19" t="s">
        <v>48</v>
      </c>
      <c r="C319" s="19" t="s">
        <v>252</v>
      </c>
      <c r="D319" s="19" t="s">
        <v>5</v>
      </c>
      <c r="E319" s="19"/>
      <c r="F319" s="20">
        <f>F320</f>
        <v>2000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15.75" outlineLevel="6">
      <c r="A320" s="69" t="s">
        <v>256</v>
      </c>
      <c r="B320" s="19" t="s">
        <v>48</v>
      </c>
      <c r="C320" s="19" t="s">
        <v>253</v>
      </c>
      <c r="D320" s="19" t="s">
        <v>5</v>
      </c>
      <c r="E320" s="19"/>
      <c r="F320" s="20">
        <f>F321</f>
        <v>2000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15.75" outlineLevel="6">
      <c r="A321" s="69" t="s">
        <v>257</v>
      </c>
      <c r="B321" s="19" t="s">
        <v>48</v>
      </c>
      <c r="C321" s="19" t="s">
        <v>254</v>
      </c>
      <c r="D321" s="19" t="s">
        <v>5</v>
      </c>
      <c r="E321" s="19"/>
      <c r="F321" s="20">
        <f>F322+F324</f>
        <v>2000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30" customFormat="1" ht="31.5" outlineLevel="6">
      <c r="A322" s="5" t="s">
        <v>205</v>
      </c>
      <c r="B322" s="6" t="s">
        <v>48</v>
      </c>
      <c r="C322" s="6" t="s">
        <v>254</v>
      </c>
      <c r="D322" s="6" t="s">
        <v>206</v>
      </c>
      <c r="E322" s="6"/>
      <c r="F322" s="7">
        <f>F323</f>
        <v>1301.68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31.5" outlineLevel="6">
      <c r="A323" s="58" t="s">
        <v>209</v>
      </c>
      <c r="B323" s="59" t="s">
        <v>48</v>
      </c>
      <c r="C323" s="59" t="s">
        <v>254</v>
      </c>
      <c r="D323" s="59" t="s">
        <v>210</v>
      </c>
      <c r="E323" s="59"/>
      <c r="F323" s="60">
        <v>1301.68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30" customFormat="1" ht="15.75" outlineLevel="6">
      <c r="A324" s="5" t="s">
        <v>248</v>
      </c>
      <c r="B324" s="6" t="s">
        <v>48</v>
      </c>
      <c r="C324" s="6" t="s">
        <v>254</v>
      </c>
      <c r="D324" s="6" t="s">
        <v>249</v>
      </c>
      <c r="E324" s="6"/>
      <c r="F324" s="7">
        <f>F325</f>
        <v>698.32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47.25" outlineLevel="6">
      <c r="A325" s="68" t="s">
        <v>180</v>
      </c>
      <c r="B325" s="59" t="s">
        <v>48</v>
      </c>
      <c r="C325" s="59" t="s">
        <v>254</v>
      </c>
      <c r="D325" s="59" t="s">
        <v>181</v>
      </c>
      <c r="E325" s="59"/>
      <c r="F325" s="60">
        <v>698.32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30" customFormat="1" ht="15.75" outlineLevel="6">
      <c r="A326" s="21" t="s">
        <v>156</v>
      </c>
      <c r="B326" s="12" t="s">
        <v>48</v>
      </c>
      <c r="C326" s="12" t="s">
        <v>195</v>
      </c>
      <c r="D326" s="12" t="s">
        <v>5</v>
      </c>
      <c r="E326" s="12"/>
      <c r="F326" s="13">
        <f>F327+F330</f>
        <v>1629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30" customFormat="1" ht="31.5" outlineLevel="6">
      <c r="A327" s="5" t="s">
        <v>205</v>
      </c>
      <c r="B327" s="6" t="s">
        <v>48</v>
      </c>
      <c r="C327" s="6" t="s">
        <v>195</v>
      </c>
      <c r="D327" s="6" t="s">
        <v>206</v>
      </c>
      <c r="E327" s="6"/>
      <c r="F327" s="7">
        <f>F328</f>
        <v>1023.31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30" customFormat="1" ht="31.5" outlineLevel="6">
      <c r="A328" s="58" t="s">
        <v>209</v>
      </c>
      <c r="B328" s="59" t="s">
        <v>48</v>
      </c>
      <c r="C328" s="59" t="s">
        <v>195</v>
      </c>
      <c r="D328" s="59" t="s">
        <v>210</v>
      </c>
      <c r="E328" s="59"/>
      <c r="F328" s="60">
        <v>1023.31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15.75" outlineLevel="6">
      <c r="A329" s="5" t="s">
        <v>248</v>
      </c>
      <c r="B329" s="6" t="s">
        <v>48</v>
      </c>
      <c r="C329" s="6" t="s">
        <v>195</v>
      </c>
      <c r="D329" s="6" t="s">
        <v>249</v>
      </c>
      <c r="E329" s="6"/>
      <c r="F329" s="7">
        <f>F330</f>
        <v>605.69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30" customFormat="1" ht="47.25" outlineLevel="6">
      <c r="A330" s="67" t="s">
        <v>180</v>
      </c>
      <c r="B330" s="59" t="s">
        <v>48</v>
      </c>
      <c r="C330" s="59" t="s">
        <v>195</v>
      </c>
      <c r="D330" s="59" t="s">
        <v>181</v>
      </c>
      <c r="E330" s="59"/>
      <c r="F330" s="60">
        <v>605.69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30" customFormat="1" ht="15.75" outlineLevel="6">
      <c r="A331" s="8" t="s">
        <v>77</v>
      </c>
      <c r="B331" s="9" t="s">
        <v>25</v>
      </c>
      <c r="C331" s="9" t="s">
        <v>6</v>
      </c>
      <c r="D331" s="9" t="s">
        <v>5</v>
      </c>
      <c r="E331" s="9"/>
      <c r="F331" s="10">
        <f>F332+F339</f>
        <v>20357.030000000002</v>
      </c>
      <c r="G331" s="10">
        <f aca="true" t="shared" si="40" ref="G331:V331">G332+G339</f>
        <v>0</v>
      </c>
      <c r="H331" s="10">
        <f t="shared" si="40"/>
        <v>0</v>
      </c>
      <c r="I331" s="10">
        <f t="shared" si="40"/>
        <v>0</v>
      </c>
      <c r="J331" s="10">
        <f t="shared" si="40"/>
        <v>0</v>
      </c>
      <c r="K331" s="10">
        <f t="shared" si="40"/>
        <v>0</v>
      </c>
      <c r="L331" s="10">
        <f t="shared" si="40"/>
        <v>0</v>
      </c>
      <c r="M331" s="10">
        <f t="shared" si="40"/>
        <v>0</v>
      </c>
      <c r="N331" s="10">
        <f t="shared" si="40"/>
        <v>0</v>
      </c>
      <c r="O331" s="10">
        <f t="shared" si="40"/>
        <v>0</v>
      </c>
      <c r="P331" s="10">
        <f t="shared" si="40"/>
        <v>0</v>
      </c>
      <c r="Q331" s="10">
        <f t="shared" si="40"/>
        <v>0</v>
      </c>
      <c r="R331" s="10">
        <f t="shared" si="40"/>
        <v>0</v>
      </c>
      <c r="S331" s="10">
        <f t="shared" si="40"/>
        <v>0</v>
      </c>
      <c r="T331" s="10">
        <f t="shared" si="40"/>
        <v>0</v>
      </c>
      <c r="U331" s="10">
        <f t="shared" si="40"/>
        <v>0</v>
      </c>
      <c r="V331" s="10">
        <f t="shared" si="40"/>
        <v>0</v>
      </c>
    </row>
    <row r="332" spans="1:22" s="30" customFormat="1" ht="48.75" customHeight="1" outlineLevel="6">
      <c r="A332" s="14" t="s">
        <v>95</v>
      </c>
      <c r="B332" s="12" t="s">
        <v>25</v>
      </c>
      <c r="C332" s="12" t="s">
        <v>96</v>
      </c>
      <c r="D332" s="12" t="s">
        <v>5</v>
      </c>
      <c r="E332" s="12"/>
      <c r="F332" s="13">
        <f>F333</f>
        <v>1454.2</v>
      </c>
      <c r="G332" s="13">
        <f aca="true" t="shared" si="41" ref="G332:V333">G333</f>
        <v>0</v>
      </c>
      <c r="H332" s="13">
        <f t="shared" si="41"/>
        <v>0</v>
      </c>
      <c r="I332" s="13">
        <f t="shared" si="41"/>
        <v>0</v>
      </c>
      <c r="J332" s="13">
        <f t="shared" si="41"/>
        <v>0</v>
      </c>
      <c r="K332" s="13">
        <f t="shared" si="41"/>
        <v>0</v>
      </c>
      <c r="L332" s="13">
        <f t="shared" si="41"/>
        <v>0</v>
      </c>
      <c r="M332" s="13">
        <f t="shared" si="41"/>
        <v>0</v>
      </c>
      <c r="N332" s="13">
        <f t="shared" si="41"/>
        <v>0</v>
      </c>
      <c r="O332" s="13">
        <f t="shared" si="41"/>
        <v>0</v>
      </c>
      <c r="P332" s="13">
        <f t="shared" si="41"/>
        <v>0</v>
      </c>
      <c r="Q332" s="13">
        <f t="shared" si="41"/>
        <v>0</v>
      </c>
      <c r="R332" s="13">
        <f t="shared" si="41"/>
        <v>0</v>
      </c>
      <c r="S332" s="13">
        <f t="shared" si="41"/>
        <v>0</v>
      </c>
      <c r="T332" s="13">
        <f t="shared" si="41"/>
        <v>0</v>
      </c>
      <c r="U332" s="13">
        <f t="shared" si="41"/>
        <v>0</v>
      </c>
      <c r="V332" s="13">
        <f t="shared" si="41"/>
        <v>0</v>
      </c>
    </row>
    <row r="333" spans="1:22" s="30" customFormat="1" ht="15.75" outlineLevel="6">
      <c r="A333" s="61" t="s">
        <v>57</v>
      </c>
      <c r="B333" s="19" t="s">
        <v>25</v>
      </c>
      <c r="C333" s="19" t="s">
        <v>10</v>
      </c>
      <c r="D333" s="19" t="s">
        <v>5</v>
      </c>
      <c r="E333" s="19"/>
      <c r="F333" s="20">
        <f>F334+F337</f>
        <v>1454.2</v>
      </c>
      <c r="G333" s="7">
        <f t="shared" si="41"/>
        <v>0</v>
      </c>
      <c r="H333" s="7">
        <f t="shared" si="41"/>
        <v>0</v>
      </c>
      <c r="I333" s="7">
        <f t="shared" si="41"/>
        <v>0</v>
      </c>
      <c r="J333" s="7">
        <f t="shared" si="41"/>
        <v>0</v>
      </c>
      <c r="K333" s="7">
        <f t="shared" si="41"/>
        <v>0</v>
      </c>
      <c r="L333" s="7">
        <f t="shared" si="41"/>
        <v>0</v>
      </c>
      <c r="M333" s="7">
        <f t="shared" si="41"/>
        <v>0</v>
      </c>
      <c r="N333" s="7">
        <f t="shared" si="41"/>
        <v>0</v>
      </c>
      <c r="O333" s="7">
        <f t="shared" si="41"/>
        <v>0</v>
      </c>
      <c r="P333" s="7">
        <f t="shared" si="41"/>
        <v>0</v>
      </c>
      <c r="Q333" s="7">
        <f t="shared" si="41"/>
        <v>0</v>
      </c>
      <c r="R333" s="7">
        <f t="shared" si="41"/>
        <v>0</v>
      </c>
      <c r="S333" s="7">
        <f t="shared" si="41"/>
        <v>0</v>
      </c>
      <c r="T333" s="7">
        <f t="shared" si="41"/>
        <v>0</v>
      </c>
      <c r="U333" s="7">
        <f t="shared" si="41"/>
        <v>0</v>
      </c>
      <c r="V333" s="7">
        <f t="shared" si="41"/>
        <v>0</v>
      </c>
    </row>
    <row r="334" spans="1:22" s="30" customFormat="1" ht="31.5" outlineLevel="6">
      <c r="A334" s="5" t="s">
        <v>204</v>
      </c>
      <c r="B334" s="6" t="s">
        <v>25</v>
      </c>
      <c r="C334" s="6" t="s">
        <v>10</v>
      </c>
      <c r="D334" s="6" t="s">
        <v>203</v>
      </c>
      <c r="E334" s="6"/>
      <c r="F334" s="7">
        <f>F335+F336</f>
        <v>1438.4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30" customFormat="1" ht="15.75" outlineLevel="6">
      <c r="A335" s="58" t="s">
        <v>200</v>
      </c>
      <c r="B335" s="59" t="s">
        <v>25</v>
      </c>
      <c r="C335" s="59" t="s">
        <v>10</v>
      </c>
      <c r="D335" s="59" t="s">
        <v>199</v>
      </c>
      <c r="E335" s="59"/>
      <c r="F335" s="60">
        <v>1437.2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30" customFormat="1" ht="31.5" outlineLevel="6">
      <c r="A336" s="58" t="s">
        <v>201</v>
      </c>
      <c r="B336" s="59" t="s">
        <v>25</v>
      </c>
      <c r="C336" s="59" t="s">
        <v>10</v>
      </c>
      <c r="D336" s="59" t="s">
        <v>202</v>
      </c>
      <c r="E336" s="59"/>
      <c r="F336" s="60">
        <v>1.2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30" customFormat="1" ht="31.5" outlineLevel="6">
      <c r="A337" s="5" t="s">
        <v>205</v>
      </c>
      <c r="B337" s="6" t="s">
        <v>25</v>
      </c>
      <c r="C337" s="6" t="s">
        <v>10</v>
      </c>
      <c r="D337" s="6" t="s">
        <v>206</v>
      </c>
      <c r="E337" s="6"/>
      <c r="F337" s="7">
        <f>F338</f>
        <v>15.8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30" customFormat="1" ht="31.5" outlineLevel="6">
      <c r="A338" s="58" t="s">
        <v>209</v>
      </c>
      <c r="B338" s="59" t="s">
        <v>25</v>
      </c>
      <c r="C338" s="59" t="s">
        <v>10</v>
      </c>
      <c r="D338" s="59" t="s">
        <v>210</v>
      </c>
      <c r="E338" s="59"/>
      <c r="F338" s="60">
        <v>15.8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30" customFormat="1" ht="63" customHeight="1" outlineLevel="6">
      <c r="A339" s="24" t="s">
        <v>177</v>
      </c>
      <c r="B339" s="12" t="s">
        <v>25</v>
      </c>
      <c r="C339" s="12" t="s">
        <v>6</v>
      </c>
      <c r="D339" s="12" t="s">
        <v>5</v>
      </c>
      <c r="E339" s="12"/>
      <c r="F339" s="13">
        <f>F340+F350+F359</f>
        <v>18902.83</v>
      </c>
      <c r="G339" s="13">
        <f aca="true" t="shared" si="42" ref="G339:V340">G340</f>
        <v>0</v>
      </c>
      <c r="H339" s="13">
        <f t="shared" si="42"/>
        <v>0</v>
      </c>
      <c r="I339" s="13">
        <f t="shared" si="42"/>
        <v>0</v>
      </c>
      <c r="J339" s="13">
        <f t="shared" si="42"/>
        <v>0</v>
      </c>
      <c r="K339" s="13">
        <f t="shared" si="42"/>
        <v>0</v>
      </c>
      <c r="L339" s="13">
        <f t="shared" si="42"/>
        <v>0</v>
      </c>
      <c r="M339" s="13">
        <f t="shared" si="42"/>
        <v>0</v>
      </c>
      <c r="N339" s="13">
        <f t="shared" si="42"/>
        <v>0</v>
      </c>
      <c r="O339" s="13">
        <f t="shared" si="42"/>
        <v>0</v>
      </c>
      <c r="P339" s="13">
        <f t="shared" si="42"/>
        <v>0</v>
      </c>
      <c r="Q339" s="13">
        <f t="shared" si="42"/>
        <v>0</v>
      </c>
      <c r="R339" s="13">
        <f t="shared" si="42"/>
        <v>0</v>
      </c>
      <c r="S339" s="13">
        <f t="shared" si="42"/>
        <v>0</v>
      </c>
      <c r="T339" s="13">
        <f t="shared" si="42"/>
        <v>0</v>
      </c>
      <c r="U339" s="13">
        <f t="shared" si="42"/>
        <v>0</v>
      </c>
      <c r="V339" s="13">
        <f t="shared" si="42"/>
        <v>0</v>
      </c>
    </row>
    <row r="340" spans="1:22" s="30" customFormat="1" ht="15.75" outlineLevel="6">
      <c r="A340" s="61" t="s">
        <v>88</v>
      </c>
      <c r="B340" s="19" t="s">
        <v>25</v>
      </c>
      <c r="C340" s="19" t="s">
        <v>39</v>
      </c>
      <c r="D340" s="19" t="s">
        <v>5</v>
      </c>
      <c r="E340" s="19"/>
      <c r="F340" s="20">
        <f>F341+F344+F347</f>
        <v>15725</v>
      </c>
      <c r="G340" s="7">
        <f t="shared" si="42"/>
        <v>0</v>
      </c>
      <c r="H340" s="7">
        <f t="shared" si="42"/>
        <v>0</v>
      </c>
      <c r="I340" s="7">
        <f t="shared" si="42"/>
        <v>0</v>
      </c>
      <c r="J340" s="7">
        <f t="shared" si="42"/>
        <v>0</v>
      </c>
      <c r="K340" s="7">
        <f t="shared" si="42"/>
        <v>0</v>
      </c>
      <c r="L340" s="7">
        <f t="shared" si="42"/>
        <v>0</v>
      </c>
      <c r="M340" s="7">
        <f t="shared" si="42"/>
        <v>0</v>
      </c>
      <c r="N340" s="7">
        <f t="shared" si="42"/>
        <v>0</v>
      </c>
      <c r="O340" s="7">
        <f t="shared" si="42"/>
        <v>0</v>
      </c>
      <c r="P340" s="7">
        <f t="shared" si="42"/>
        <v>0</v>
      </c>
      <c r="Q340" s="7">
        <f t="shared" si="42"/>
        <v>0</v>
      </c>
      <c r="R340" s="7">
        <f t="shared" si="42"/>
        <v>0</v>
      </c>
      <c r="S340" s="7">
        <f t="shared" si="42"/>
        <v>0</v>
      </c>
      <c r="T340" s="7">
        <f t="shared" si="42"/>
        <v>0</v>
      </c>
      <c r="U340" s="7">
        <f t="shared" si="42"/>
        <v>0</v>
      </c>
      <c r="V340" s="7">
        <f t="shared" si="42"/>
        <v>0</v>
      </c>
    </row>
    <row r="341" spans="1:22" s="30" customFormat="1" ht="15.75" outlineLevel="6">
      <c r="A341" s="5" t="s">
        <v>225</v>
      </c>
      <c r="B341" s="6" t="s">
        <v>25</v>
      </c>
      <c r="C341" s="6" t="s">
        <v>39</v>
      </c>
      <c r="D341" s="6" t="s">
        <v>226</v>
      </c>
      <c r="E341" s="6"/>
      <c r="F341" s="7">
        <f>F342+F343</f>
        <v>12842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30" customFormat="1" ht="15.75" outlineLevel="6">
      <c r="A342" s="58" t="s">
        <v>200</v>
      </c>
      <c r="B342" s="59" t="s">
        <v>25</v>
      </c>
      <c r="C342" s="59" t="s">
        <v>39</v>
      </c>
      <c r="D342" s="59" t="s">
        <v>227</v>
      </c>
      <c r="E342" s="59"/>
      <c r="F342" s="60">
        <v>12822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30" customFormat="1" ht="31.5" outlineLevel="6">
      <c r="A343" s="58" t="s">
        <v>201</v>
      </c>
      <c r="B343" s="59" t="s">
        <v>25</v>
      </c>
      <c r="C343" s="59" t="s">
        <v>39</v>
      </c>
      <c r="D343" s="59" t="s">
        <v>228</v>
      </c>
      <c r="E343" s="59"/>
      <c r="F343" s="60">
        <v>20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30" customFormat="1" ht="31.5" outlineLevel="6">
      <c r="A344" s="5" t="s">
        <v>205</v>
      </c>
      <c r="B344" s="6" t="s">
        <v>25</v>
      </c>
      <c r="C344" s="6" t="s">
        <v>39</v>
      </c>
      <c r="D344" s="6" t="s">
        <v>206</v>
      </c>
      <c r="E344" s="6"/>
      <c r="F344" s="7">
        <f>F345+F346</f>
        <v>2823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30" customFormat="1" ht="31.5" outlineLevel="6">
      <c r="A345" s="58" t="s">
        <v>207</v>
      </c>
      <c r="B345" s="59" t="s">
        <v>25</v>
      </c>
      <c r="C345" s="59" t="s">
        <v>39</v>
      </c>
      <c r="D345" s="59" t="s">
        <v>208</v>
      </c>
      <c r="E345" s="59"/>
      <c r="F345" s="60">
        <v>544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30" customFormat="1" ht="31.5" outlineLevel="6">
      <c r="A346" s="58" t="s">
        <v>209</v>
      </c>
      <c r="B346" s="59" t="s">
        <v>25</v>
      </c>
      <c r="C346" s="59" t="s">
        <v>39</v>
      </c>
      <c r="D346" s="59" t="s">
        <v>210</v>
      </c>
      <c r="E346" s="59"/>
      <c r="F346" s="60">
        <v>2279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30" customFormat="1" ht="15.75" outlineLevel="6">
      <c r="A347" s="5" t="s">
        <v>211</v>
      </c>
      <c r="B347" s="6" t="s">
        <v>25</v>
      </c>
      <c r="C347" s="6" t="s">
        <v>39</v>
      </c>
      <c r="D347" s="6" t="s">
        <v>212</v>
      </c>
      <c r="E347" s="6"/>
      <c r="F347" s="7">
        <f>F348+F349</f>
        <v>60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30" customFormat="1" ht="31.5" outlineLevel="6">
      <c r="A348" s="58" t="s">
        <v>213</v>
      </c>
      <c r="B348" s="59" t="s">
        <v>25</v>
      </c>
      <c r="C348" s="59" t="s">
        <v>39</v>
      </c>
      <c r="D348" s="59" t="s">
        <v>215</v>
      </c>
      <c r="E348" s="59"/>
      <c r="F348" s="60">
        <v>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30" customFormat="1" ht="15.75" outlineLevel="6">
      <c r="A349" s="58" t="s">
        <v>214</v>
      </c>
      <c r="B349" s="59" t="s">
        <v>25</v>
      </c>
      <c r="C349" s="59" t="s">
        <v>39</v>
      </c>
      <c r="D349" s="59" t="s">
        <v>216</v>
      </c>
      <c r="E349" s="59"/>
      <c r="F349" s="60">
        <v>57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30" customFormat="1" ht="15.75" outlineLevel="6">
      <c r="A350" s="21" t="s">
        <v>76</v>
      </c>
      <c r="B350" s="9" t="s">
        <v>25</v>
      </c>
      <c r="C350" s="9" t="s">
        <v>24</v>
      </c>
      <c r="D350" s="9" t="s">
        <v>5</v>
      </c>
      <c r="E350" s="9"/>
      <c r="F350" s="10">
        <f>F351+F356</f>
        <v>1647.8300000000002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30" customFormat="1" ht="15.75" outlineLevel="6">
      <c r="A351" s="81" t="s">
        <v>292</v>
      </c>
      <c r="B351" s="9" t="s">
        <v>25</v>
      </c>
      <c r="C351" s="9" t="s">
        <v>252</v>
      </c>
      <c r="D351" s="9" t="s">
        <v>5</v>
      </c>
      <c r="E351" s="9"/>
      <c r="F351" s="10">
        <f>F352</f>
        <v>1630.9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30" customFormat="1" ht="21.75" customHeight="1" outlineLevel="6">
      <c r="A352" s="81" t="s">
        <v>293</v>
      </c>
      <c r="B352" s="9" t="s">
        <v>25</v>
      </c>
      <c r="C352" s="9" t="s">
        <v>298</v>
      </c>
      <c r="D352" s="9" t="s">
        <v>5</v>
      </c>
      <c r="E352" s="9"/>
      <c r="F352" s="10">
        <f>F353</f>
        <v>1630.9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30" customFormat="1" ht="15.75" outlineLevel="6">
      <c r="A353" s="92" t="s">
        <v>307</v>
      </c>
      <c r="B353" s="19" t="s">
        <v>25</v>
      </c>
      <c r="C353" s="19" t="s">
        <v>310</v>
      </c>
      <c r="D353" s="19" t="s">
        <v>5</v>
      </c>
      <c r="E353" s="19"/>
      <c r="F353" s="20">
        <f>F354</f>
        <v>1630.9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30" customFormat="1" ht="31.5" outlineLevel="6">
      <c r="A354" s="5" t="s">
        <v>205</v>
      </c>
      <c r="B354" s="6" t="s">
        <v>25</v>
      </c>
      <c r="C354" s="6" t="s">
        <v>310</v>
      </c>
      <c r="D354" s="6" t="s">
        <v>206</v>
      </c>
      <c r="E354" s="6"/>
      <c r="F354" s="7">
        <f>F355</f>
        <v>1630.9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30" customFormat="1" ht="31.5" outlineLevel="6">
      <c r="A355" s="58" t="s">
        <v>209</v>
      </c>
      <c r="B355" s="59" t="s">
        <v>25</v>
      </c>
      <c r="C355" s="59" t="s">
        <v>310</v>
      </c>
      <c r="D355" s="59" t="s">
        <v>210</v>
      </c>
      <c r="E355" s="59"/>
      <c r="F355" s="60">
        <v>1630.9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30" customFormat="1" ht="31.5" outlineLevel="6">
      <c r="A356" s="8" t="s">
        <v>258</v>
      </c>
      <c r="B356" s="9" t="s">
        <v>25</v>
      </c>
      <c r="C356" s="9" t="s">
        <v>259</v>
      </c>
      <c r="D356" s="9" t="s">
        <v>5</v>
      </c>
      <c r="E356" s="9"/>
      <c r="F356" s="10">
        <f>F357</f>
        <v>16.93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30" customFormat="1" ht="31.5" outlineLevel="6">
      <c r="A357" s="5" t="s">
        <v>205</v>
      </c>
      <c r="B357" s="6" t="s">
        <v>25</v>
      </c>
      <c r="C357" s="6" t="s">
        <v>259</v>
      </c>
      <c r="D357" s="6" t="s">
        <v>206</v>
      </c>
      <c r="E357" s="6"/>
      <c r="F357" s="7">
        <f>F358</f>
        <v>16.93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30" customFormat="1" ht="31.5" outlineLevel="6">
      <c r="A358" s="58" t="s">
        <v>209</v>
      </c>
      <c r="B358" s="59" t="s">
        <v>25</v>
      </c>
      <c r="C358" s="59" t="s">
        <v>259</v>
      </c>
      <c r="D358" s="59" t="s">
        <v>210</v>
      </c>
      <c r="E358" s="59"/>
      <c r="F358" s="60">
        <v>16.93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30" customFormat="1" ht="47.25" outlineLevel="6">
      <c r="A359" s="8" t="s">
        <v>352</v>
      </c>
      <c r="B359" s="9" t="s">
        <v>25</v>
      </c>
      <c r="C359" s="9" t="s">
        <v>353</v>
      </c>
      <c r="D359" s="9" t="s">
        <v>5</v>
      </c>
      <c r="E359" s="9"/>
      <c r="F359" s="10">
        <f>F360</f>
        <v>1530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30" customFormat="1" ht="31.5" outlineLevel="6">
      <c r="A360" s="5" t="s">
        <v>205</v>
      </c>
      <c r="B360" s="6" t="s">
        <v>25</v>
      </c>
      <c r="C360" s="6" t="s">
        <v>353</v>
      </c>
      <c r="D360" s="6" t="s">
        <v>206</v>
      </c>
      <c r="E360" s="6"/>
      <c r="F360" s="7">
        <f>F361</f>
        <v>1530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30" customFormat="1" ht="31.5" outlineLevel="6">
      <c r="A361" s="58" t="s">
        <v>209</v>
      </c>
      <c r="B361" s="59" t="s">
        <v>25</v>
      </c>
      <c r="C361" s="59" t="s">
        <v>353</v>
      </c>
      <c r="D361" s="59" t="s">
        <v>210</v>
      </c>
      <c r="E361" s="59"/>
      <c r="F361" s="60">
        <v>1530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30" customFormat="1" ht="31.5" outlineLevel="6">
      <c r="A362" s="14" t="s">
        <v>151</v>
      </c>
      <c r="B362" s="12" t="s">
        <v>25</v>
      </c>
      <c r="C362" s="12" t="s">
        <v>149</v>
      </c>
      <c r="D362" s="12" t="s">
        <v>5</v>
      </c>
      <c r="E362" s="12"/>
      <c r="F362" s="13">
        <f>F363</f>
        <v>0</v>
      </c>
      <c r="G362" s="13">
        <f aca="true" t="shared" si="43" ref="G362:V362">G363</f>
        <v>0</v>
      </c>
      <c r="H362" s="13">
        <f t="shared" si="43"/>
        <v>0</v>
      </c>
      <c r="I362" s="13">
        <f t="shared" si="43"/>
        <v>0</v>
      </c>
      <c r="J362" s="13">
        <f t="shared" si="43"/>
        <v>0</v>
      </c>
      <c r="K362" s="13">
        <f t="shared" si="43"/>
        <v>0</v>
      </c>
      <c r="L362" s="13">
        <f t="shared" si="43"/>
        <v>0</v>
      </c>
      <c r="M362" s="13">
        <f t="shared" si="43"/>
        <v>0</v>
      </c>
      <c r="N362" s="13">
        <f t="shared" si="43"/>
        <v>0</v>
      </c>
      <c r="O362" s="13">
        <f t="shared" si="43"/>
        <v>0</v>
      </c>
      <c r="P362" s="13">
        <f t="shared" si="43"/>
        <v>0</v>
      </c>
      <c r="Q362" s="13">
        <f t="shared" si="43"/>
        <v>0</v>
      </c>
      <c r="R362" s="13">
        <f t="shared" si="43"/>
        <v>0</v>
      </c>
      <c r="S362" s="13">
        <f t="shared" si="43"/>
        <v>0</v>
      </c>
      <c r="T362" s="13">
        <f t="shared" si="43"/>
        <v>0</v>
      </c>
      <c r="U362" s="13">
        <f t="shared" si="43"/>
        <v>0</v>
      </c>
      <c r="V362" s="13">
        <f t="shared" si="43"/>
        <v>0</v>
      </c>
    </row>
    <row r="363" spans="1:22" s="30" customFormat="1" ht="15.75" outlineLevel="6">
      <c r="A363" s="5" t="s">
        <v>152</v>
      </c>
      <c r="B363" s="6" t="s">
        <v>25</v>
      </c>
      <c r="C363" s="6" t="s">
        <v>149</v>
      </c>
      <c r="D363" s="6" t="s">
        <v>150</v>
      </c>
      <c r="E363" s="6"/>
      <c r="F363" s="7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30" customFormat="1" ht="17.25" customHeight="1" outlineLevel="6">
      <c r="A364" s="16" t="s">
        <v>166</v>
      </c>
      <c r="B364" s="17" t="s">
        <v>119</v>
      </c>
      <c r="C364" s="17" t="s">
        <v>6</v>
      </c>
      <c r="D364" s="17" t="s">
        <v>5</v>
      </c>
      <c r="E364" s="17"/>
      <c r="F364" s="18">
        <f>F366+F392</f>
        <v>17898.43</v>
      </c>
      <c r="G364" s="18" t="e">
        <f>G366+#REF!+#REF!</f>
        <v>#REF!</v>
      </c>
      <c r="H364" s="18" t="e">
        <f>H366+#REF!+#REF!</f>
        <v>#REF!</v>
      </c>
      <c r="I364" s="18" t="e">
        <f>I366+#REF!+#REF!</f>
        <v>#REF!</v>
      </c>
      <c r="J364" s="18" t="e">
        <f>J366+#REF!+#REF!</f>
        <v>#REF!</v>
      </c>
      <c r="K364" s="18" t="e">
        <f>K366+#REF!+#REF!</f>
        <v>#REF!</v>
      </c>
      <c r="L364" s="18" t="e">
        <f>L366+#REF!+#REF!</f>
        <v>#REF!</v>
      </c>
      <c r="M364" s="18" t="e">
        <f>M366+#REF!+#REF!</f>
        <v>#REF!</v>
      </c>
      <c r="N364" s="18" t="e">
        <f>N366+#REF!+#REF!</f>
        <v>#REF!</v>
      </c>
      <c r="O364" s="18" t="e">
        <f>O366+#REF!+#REF!</f>
        <v>#REF!</v>
      </c>
      <c r="P364" s="18" t="e">
        <f>P366+#REF!+#REF!</f>
        <v>#REF!</v>
      </c>
      <c r="Q364" s="18" t="e">
        <f>Q366+#REF!+#REF!</f>
        <v>#REF!</v>
      </c>
      <c r="R364" s="18" t="e">
        <f>R366+#REF!+#REF!</f>
        <v>#REF!</v>
      </c>
      <c r="S364" s="18" t="e">
        <f>S366+#REF!+#REF!</f>
        <v>#REF!</v>
      </c>
      <c r="T364" s="18" t="e">
        <f>T366+#REF!+#REF!</f>
        <v>#REF!</v>
      </c>
      <c r="U364" s="18" t="e">
        <f>U366+#REF!+#REF!</f>
        <v>#REF!</v>
      </c>
      <c r="V364" s="18" t="e">
        <f>V366+#REF!+#REF!</f>
        <v>#REF!</v>
      </c>
    </row>
    <row r="365" spans="1:22" s="30" customFormat="1" ht="17.25" customHeight="1" outlineLevel="6">
      <c r="A365" s="16" t="s">
        <v>76</v>
      </c>
      <c r="B365" s="17" t="s">
        <v>119</v>
      </c>
      <c r="C365" s="17" t="s">
        <v>6</v>
      </c>
      <c r="D365" s="17" t="s">
        <v>5</v>
      </c>
      <c r="E365" s="17"/>
      <c r="F365" s="18">
        <f>F367+F393</f>
        <v>17898.43</v>
      </c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s="30" customFormat="1" ht="15.75" outlineLevel="3">
      <c r="A366" s="8" t="s">
        <v>78</v>
      </c>
      <c r="B366" s="9" t="s">
        <v>26</v>
      </c>
      <c r="C366" s="9" t="s">
        <v>6</v>
      </c>
      <c r="D366" s="9" t="s">
        <v>5</v>
      </c>
      <c r="E366" s="9"/>
      <c r="F366" s="10">
        <f>F367</f>
        <v>16398.43</v>
      </c>
      <c r="G366" s="10" t="e">
        <f>G370+G375+#REF!</f>
        <v>#REF!</v>
      </c>
      <c r="H366" s="10" t="e">
        <f>H370+H375+#REF!</f>
        <v>#REF!</v>
      </c>
      <c r="I366" s="10" t="e">
        <f>I370+I375+#REF!</f>
        <v>#REF!</v>
      </c>
      <c r="J366" s="10" t="e">
        <f>J370+J375+#REF!</f>
        <v>#REF!</v>
      </c>
      <c r="K366" s="10" t="e">
        <f>K370+K375+#REF!</f>
        <v>#REF!</v>
      </c>
      <c r="L366" s="10" t="e">
        <f>L370+L375+#REF!</f>
        <v>#REF!</v>
      </c>
      <c r="M366" s="10" t="e">
        <f>M370+M375+#REF!</f>
        <v>#REF!</v>
      </c>
      <c r="N366" s="10" t="e">
        <f>N370+N375+#REF!</f>
        <v>#REF!</v>
      </c>
      <c r="O366" s="10" t="e">
        <f>O370+O375+#REF!</f>
        <v>#REF!</v>
      </c>
      <c r="P366" s="10" t="e">
        <f>P370+P375+#REF!</f>
        <v>#REF!</v>
      </c>
      <c r="Q366" s="10" t="e">
        <f>Q370+Q375+#REF!</f>
        <v>#REF!</v>
      </c>
      <c r="R366" s="10" t="e">
        <f>R370+R375+#REF!</f>
        <v>#REF!</v>
      </c>
      <c r="S366" s="10" t="e">
        <f>S370+S375+#REF!</f>
        <v>#REF!</v>
      </c>
      <c r="T366" s="10" t="e">
        <f>T370+T375+#REF!</f>
        <v>#REF!</v>
      </c>
      <c r="U366" s="10" t="e">
        <f>U370+U375+#REF!</f>
        <v>#REF!</v>
      </c>
      <c r="V366" s="10" t="e">
        <f>V370+V375+#REF!</f>
        <v>#REF!</v>
      </c>
    </row>
    <row r="367" spans="1:22" s="30" customFormat="1" ht="15.75" outlineLevel="3">
      <c r="A367" s="14" t="s">
        <v>76</v>
      </c>
      <c r="B367" s="9" t="s">
        <v>26</v>
      </c>
      <c r="C367" s="9" t="s">
        <v>6</v>
      </c>
      <c r="D367" s="9" t="s">
        <v>5</v>
      </c>
      <c r="E367" s="9"/>
      <c r="F367" s="10">
        <f>F368+F383+F386+F389</f>
        <v>16398.43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s="30" customFormat="1" ht="15.75" outlineLevel="3">
      <c r="A368" s="14" t="s">
        <v>296</v>
      </c>
      <c r="B368" s="9" t="s">
        <v>26</v>
      </c>
      <c r="C368" s="9" t="s">
        <v>6</v>
      </c>
      <c r="D368" s="9" t="s">
        <v>5</v>
      </c>
      <c r="E368" s="9"/>
      <c r="F368" s="10">
        <f>F369+F380</f>
        <v>15498.43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s="30" customFormat="1" ht="31.5" outlineLevel="3">
      <c r="A369" s="14" t="s">
        <v>297</v>
      </c>
      <c r="B369" s="9" t="s">
        <v>26</v>
      </c>
      <c r="C369" s="9" t="s">
        <v>6</v>
      </c>
      <c r="D369" s="9" t="s">
        <v>5</v>
      </c>
      <c r="E369" s="9"/>
      <c r="F369" s="10">
        <f>F370+F375</f>
        <v>15248.43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s="30" customFormat="1" ht="31.5" customHeight="1" outlineLevel="3">
      <c r="A370" s="24" t="s">
        <v>132</v>
      </c>
      <c r="B370" s="12" t="s">
        <v>26</v>
      </c>
      <c r="C370" s="12" t="s">
        <v>6</v>
      </c>
      <c r="D370" s="12" t="s">
        <v>5</v>
      </c>
      <c r="E370" s="12"/>
      <c r="F370" s="13">
        <f>F371</f>
        <v>12310.29</v>
      </c>
      <c r="G370" s="13">
        <f aca="true" t="shared" si="44" ref="G370:V370">G371</f>
        <v>0</v>
      </c>
      <c r="H370" s="13">
        <f t="shared" si="44"/>
        <v>0</v>
      </c>
      <c r="I370" s="13">
        <f t="shared" si="44"/>
        <v>0</v>
      </c>
      <c r="J370" s="13">
        <f t="shared" si="44"/>
        <v>0</v>
      </c>
      <c r="K370" s="13">
        <f t="shared" si="44"/>
        <v>0</v>
      </c>
      <c r="L370" s="13">
        <f t="shared" si="44"/>
        <v>0</v>
      </c>
      <c r="M370" s="13">
        <f t="shared" si="44"/>
        <v>0</v>
      </c>
      <c r="N370" s="13">
        <f t="shared" si="44"/>
        <v>0</v>
      </c>
      <c r="O370" s="13">
        <f t="shared" si="44"/>
        <v>0</v>
      </c>
      <c r="P370" s="13">
        <f t="shared" si="44"/>
        <v>0</v>
      </c>
      <c r="Q370" s="13">
        <f t="shared" si="44"/>
        <v>0</v>
      </c>
      <c r="R370" s="13">
        <f t="shared" si="44"/>
        <v>0</v>
      </c>
      <c r="S370" s="13">
        <f t="shared" si="44"/>
        <v>0</v>
      </c>
      <c r="T370" s="13">
        <f t="shared" si="44"/>
        <v>0</v>
      </c>
      <c r="U370" s="13">
        <f t="shared" si="44"/>
        <v>0</v>
      </c>
      <c r="V370" s="13">
        <f t="shared" si="44"/>
        <v>0</v>
      </c>
    </row>
    <row r="371" spans="1:22" s="30" customFormat="1" ht="15.75" outlineLevel="3">
      <c r="A371" s="61" t="s">
        <v>88</v>
      </c>
      <c r="B371" s="19" t="s">
        <v>26</v>
      </c>
      <c r="C371" s="19" t="s">
        <v>6</v>
      </c>
      <c r="D371" s="19" t="s">
        <v>5</v>
      </c>
      <c r="E371" s="19"/>
      <c r="F371" s="20">
        <f>F372</f>
        <v>12310.29</v>
      </c>
      <c r="G371" s="7">
        <f aca="true" t="shared" si="45" ref="G371:V371">G373</f>
        <v>0</v>
      </c>
      <c r="H371" s="7">
        <f t="shared" si="45"/>
        <v>0</v>
      </c>
      <c r="I371" s="7">
        <f t="shared" si="45"/>
        <v>0</v>
      </c>
      <c r="J371" s="7">
        <f t="shared" si="45"/>
        <v>0</v>
      </c>
      <c r="K371" s="7">
        <f t="shared" si="45"/>
        <v>0</v>
      </c>
      <c r="L371" s="7">
        <f t="shared" si="45"/>
        <v>0</v>
      </c>
      <c r="M371" s="7">
        <f t="shared" si="45"/>
        <v>0</v>
      </c>
      <c r="N371" s="7">
        <f t="shared" si="45"/>
        <v>0</v>
      </c>
      <c r="O371" s="7">
        <f t="shared" si="45"/>
        <v>0</v>
      </c>
      <c r="P371" s="7">
        <f t="shared" si="45"/>
        <v>0</v>
      </c>
      <c r="Q371" s="7">
        <f t="shared" si="45"/>
        <v>0</v>
      </c>
      <c r="R371" s="7">
        <f t="shared" si="45"/>
        <v>0</v>
      </c>
      <c r="S371" s="7">
        <f t="shared" si="45"/>
        <v>0</v>
      </c>
      <c r="T371" s="7">
        <f t="shared" si="45"/>
        <v>0</v>
      </c>
      <c r="U371" s="7">
        <f t="shared" si="45"/>
        <v>0</v>
      </c>
      <c r="V371" s="7">
        <f t="shared" si="45"/>
        <v>0</v>
      </c>
    </row>
    <row r="372" spans="1:22" s="30" customFormat="1" ht="15.75" outlineLevel="3">
      <c r="A372" s="5" t="s">
        <v>248</v>
      </c>
      <c r="B372" s="6" t="s">
        <v>26</v>
      </c>
      <c r="C372" s="6" t="s">
        <v>6</v>
      </c>
      <c r="D372" s="6" t="s">
        <v>5</v>
      </c>
      <c r="E372" s="6"/>
      <c r="F372" s="7">
        <f>F373+F374</f>
        <v>12310.29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30" customFormat="1" ht="47.25" outlineLevel="3">
      <c r="A373" s="67" t="s">
        <v>180</v>
      </c>
      <c r="B373" s="59" t="s">
        <v>26</v>
      </c>
      <c r="C373" s="59" t="s">
        <v>40</v>
      </c>
      <c r="D373" s="59" t="s">
        <v>181</v>
      </c>
      <c r="E373" s="59"/>
      <c r="F373" s="60">
        <v>12167.29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30" customFormat="1" ht="15.75" outlineLevel="3">
      <c r="A374" s="67" t="s">
        <v>182</v>
      </c>
      <c r="B374" s="59" t="s">
        <v>26</v>
      </c>
      <c r="C374" s="59" t="s">
        <v>300</v>
      </c>
      <c r="D374" s="59" t="s">
        <v>183</v>
      </c>
      <c r="E374" s="59"/>
      <c r="F374" s="60">
        <v>143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30" customFormat="1" ht="15.75" outlineLevel="3">
      <c r="A375" s="24" t="s">
        <v>133</v>
      </c>
      <c r="B375" s="12" t="s">
        <v>26</v>
      </c>
      <c r="C375" s="12" t="s">
        <v>6</v>
      </c>
      <c r="D375" s="12" t="s">
        <v>5</v>
      </c>
      <c r="E375" s="12"/>
      <c r="F375" s="13">
        <f>F376</f>
        <v>2938.14</v>
      </c>
      <c r="G375" s="13">
        <f aca="true" t="shared" si="46" ref="G375:V375">G376</f>
        <v>0</v>
      </c>
      <c r="H375" s="13">
        <f t="shared" si="46"/>
        <v>0</v>
      </c>
      <c r="I375" s="13">
        <f t="shared" si="46"/>
        <v>0</v>
      </c>
      <c r="J375" s="13">
        <f t="shared" si="46"/>
        <v>0</v>
      </c>
      <c r="K375" s="13">
        <f t="shared" si="46"/>
        <v>0</v>
      </c>
      <c r="L375" s="13">
        <f t="shared" si="46"/>
        <v>0</v>
      </c>
      <c r="M375" s="13">
        <f t="shared" si="46"/>
        <v>0</v>
      </c>
      <c r="N375" s="13">
        <f t="shared" si="46"/>
        <v>0</v>
      </c>
      <c r="O375" s="13">
        <f t="shared" si="46"/>
        <v>0</v>
      </c>
      <c r="P375" s="13">
        <f t="shared" si="46"/>
        <v>0</v>
      </c>
      <c r="Q375" s="13">
        <f t="shared" si="46"/>
        <v>0</v>
      </c>
      <c r="R375" s="13">
        <f t="shared" si="46"/>
        <v>0</v>
      </c>
      <c r="S375" s="13">
        <f t="shared" si="46"/>
        <v>0</v>
      </c>
      <c r="T375" s="13">
        <f t="shared" si="46"/>
        <v>0</v>
      </c>
      <c r="U375" s="13">
        <f t="shared" si="46"/>
        <v>0</v>
      </c>
      <c r="V375" s="13">
        <f t="shared" si="46"/>
        <v>0</v>
      </c>
    </row>
    <row r="376" spans="1:22" s="30" customFormat="1" ht="15.75" outlineLevel="3">
      <c r="A376" s="61" t="s">
        <v>88</v>
      </c>
      <c r="B376" s="19" t="s">
        <v>26</v>
      </c>
      <c r="C376" s="19" t="s">
        <v>6</v>
      </c>
      <c r="D376" s="19" t="s">
        <v>5</v>
      </c>
      <c r="E376" s="19"/>
      <c r="F376" s="20">
        <f>F377</f>
        <v>2938.14</v>
      </c>
      <c r="G376" s="7">
        <f aca="true" t="shared" si="47" ref="G376:V376">G378</f>
        <v>0</v>
      </c>
      <c r="H376" s="7">
        <f t="shared" si="47"/>
        <v>0</v>
      </c>
      <c r="I376" s="7">
        <f t="shared" si="47"/>
        <v>0</v>
      </c>
      <c r="J376" s="7">
        <f t="shared" si="47"/>
        <v>0</v>
      </c>
      <c r="K376" s="7">
        <f t="shared" si="47"/>
        <v>0</v>
      </c>
      <c r="L376" s="7">
        <f t="shared" si="47"/>
        <v>0</v>
      </c>
      <c r="M376" s="7">
        <f t="shared" si="47"/>
        <v>0</v>
      </c>
      <c r="N376" s="7">
        <f t="shared" si="47"/>
        <v>0</v>
      </c>
      <c r="O376" s="7">
        <f t="shared" si="47"/>
        <v>0</v>
      </c>
      <c r="P376" s="7">
        <f t="shared" si="47"/>
        <v>0</v>
      </c>
      <c r="Q376" s="7">
        <f t="shared" si="47"/>
        <v>0</v>
      </c>
      <c r="R376" s="7">
        <f t="shared" si="47"/>
        <v>0</v>
      </c>
      <c r="S376" s="7">
        <f t="shared" si="47"/>
        <v>0</v>
      </c>
      <c r="T376" s="7">
        <f t="shared" si="47"/>
        <v>0</v>
      </c>
      <c r="U376" s="7">
        <f t="shared" si="47"/>
        <v>0</v>
      </c>
      <c r="V376" s="7">
        <f t="shared" si="47"/>
        <v>0</v>
      </c>
    </row>
    <row r="377" spans="1:22" s="30" customFormat="1" ht="15.75" outlineLevel="3">
      <c r="A377" s="5" t="s">
        <v>248</v>
      </c>
      <c r="B377" s="6" t="s">
        <v>26</v>
      </c>
      <c r="C377" s="6" t="s">
        <v>6</v>
      </c>
      <c r="D377" s="6" t="s">
        <v>5</v>
      </c>
      <c r="E377" s="6"/>
      <c r="F377" s="7">
        <f>F378+F379</f>
        <v>2938.14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30" customFormat="1" ht="47.25" outlineLevel="3">
      <c r="A378" s="67" t="s">
        <v>180</v>
      </c>
      <c r="B378" s="59" t="s">
        <v>26</v>
      </c>
      <c r="C378" s="59" t="s">
        <v>41</v>
      </c>
      <c r="D378" s="59" t="s">
        <v>181</v>
      </c>
      <c r="E378" s="59"/>
      <c r="F378" s="60">
        <v>2738.14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30" customFormat="1" ht="15.75" outlineLevel="3">
      <c r="A379" s="67" t="s">
        <v>182</v>
      </c>
      <c r="B379" s="59" t="s">
        <v>26</v>
      </c>
      <c r="C379" s="59" t="s">
        <v>300</v>
      </c>
      <c r="D379" s="59" t="s">
        <v>183</v>
      </c>
      <c r="E379" s="59"/>
      <c r="F379" s="60">
        <v>200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30" customFormat="1" ht="15.75" outlineLevel="3">
      <c r="A380" s="8" t="s">
        <v>264</v>
      </c>
      <c r="B380" s="9" t="s">
        <v>26</v>
      </c>
      <c r="C380" s="9" t="s">
        <v>265</v>
      </c>
      <c r="D380" s="9" t="s">
        <v>5</v>
      </c>
      <c r="E380" s="9"/>
      <c r="F380" s="10">
        <f>F381</f>
        <v>250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30" customFormat="1" ht="31.5" outlineLevel="3">
      <c r="A381" s="5" t="s">
        <v>205</v>
      </c>
      <c r="B381" s="6" t="s">
        <v>26</v>
      </c>
      <c r="C381" s="6" t="s">
        <v>265</v>
      </c>
      <c r="D381" s="6" t="s">
        <v>206</v>
      </c>
      <c r="E381" s="6"/>
      <c r="F381" s="7">
        <f>F382</f>
        <v>250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30" customFormat="1" ht="31.5" outlineLevel="3">
      <c r="A382" s="58" t="s">
        <v>209</v>
      </c>
      <c r="B382" s="59" t="s">
        <v>26</v>
      </c>
      <c r="C382" s="59" t="s">
        <v>265</v>
      </c>
      <c r="D382" s="59" t="s">
        <v>210</v>
      </c>
      <c r="E382" s="59"/>
      <c r="F382" s="60">
        <v>250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30" customFormat="1" ht="31.5" outlineLevel="3">
      <c r="A383" s="8" t="s">
        <v>258</v>
      </c>
      <c r="B383" s="9" t="s">
        <v>26</v>
      </c>
      <c r="C383" s="9" t="s">
        <v>259</v>
      </c>
      <c r="D383" s="9" t="s">
        <v>5</v>
      </c>
      <c r="E383" s="9"/>
      <c r="F383" s="10">
        <f>F384</f>
        <v>400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30" customFormat="1" ht="31.5" outlineLevel="3">
      <c r="A384" s="5" t="s">
        <v>205</v>
      </c>
      <c r="B384" s="6" t="s">
        <v>26</v>
      </c>
      <c r="C384" s="6" t="s">
        <v>259</v>
      </c>
      <c r="D384" s="6" t="s">
        <v>206</v>
      </c>
      <c r="E384" s="6"/>
      <c r="F384" s="7">
        <f>F385</f>
        <v>400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30" customFormat="1" ht="31.5" outlineLevel="3">
      <c r="A385" s="58" t="s">
        <v>209</v>
      </c>
      <c r="B385" s="59" t="s">
        <v>26</v>
      </c>
      <c r="C385" s="59" t="s">
        <v>259</v>
      </c>
      <c r="D385" s="59" t="s">
        <v>210</v>
      </c>
      <c r="E385" s="59"/>
      <c r="F385" s="60">
        <v>400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30" customFormat="1" ht="15.75" outlineLevel="3">
      <c r="A386" s="8" t="s">
        <v>260</v>
      </c>
      <c r="B386" s="9" t="s">
        <v>26</v>
      </c>
      <c r="C386" s="9" t="s">
        <v>261</v>
      </c>
      <c r="D386" s="9" t="s">
        <v>5</v>
      </c>
      <c r="E386" s="9"/>
      <c r="F386" s="10">
        <f>F387</f>
        <v>300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30" customFormat="1" ht="31.5" outlineLevel="3">
      <c r="A387" s="5" t="s">
        <v>205</v>
      </c>
      <c r="B387" s="6" t="s">
        <v>26</v>
      </c>
      <c r="C387" s="6" t="s">
        <v>261</v>
      </c>
      <c r="D387" s="6" t="s">
        <v>206</v>
      </c>
      <c r="E387" s="6"/>
      <c r="F387" s="7">
        <f>F388</f>
        <v>300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30" customFormat="1" ht="31.5" outlineLevel="3">
      <c r="A388" s="58" t="s">
        <v>209</v>
      </c>
      <c r="B388" s="59" t="s">
        <v>26</v>
      </c>
      <c r="C388" s="59" t="s">
        <v>261</v>
      </c>
      <c r="D388" s="59" t="s">
        <v>210</v>
      </c>
      <c r="E388" s="59"/>
      <c r="F388" s="60">
        <v>300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30" customFormat="1" ht="15.75" outlineLevel="3">
      <c r="A389" s="8" t="s">
        <v>262</v>
      </c>
      <c r="B389" s="9" t="s">
        <v>26</v>
      </c>
      <c r="C389" s="9" t="s">
        <v>263</v>
      </c>
      <c r="D389" s="9" t="s">
        <v>5</v>
      </c>
      <c r="E389" s="9"/>
      <c r="F389" s="10">
        <f>F390</f>
        <v>200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30" customFormat="1" ht="31.5" outlineLevel="3">
      <c r="A390" s="5" t="s">
        <v>205</v>
      </c>
      <c r="B390" s="6" t="s">
        <v>26</v>
      </c>
      <c r="C390" s="6" t="s">
        <v>263</v>
      </c>
      <c r="D390" s="6" t="s">
        <v>206</v>
      </c>
      <c r="E390" s="6"/>
      <c r="F390" s="7">
        <f>F391</f>
        <v>200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30" customFormat="1" ht="31.5" outlineLevel="3">
      <c r="A391" s="58" t="s">
        <v>209</v>
      </c>
      <c r="B391" s="59" t="s">
        <v>26</v>
      </c>
      <c r="C391" s="59" t="s">
        <v>263</v>
      </c>
      <c r="D391" s="59" t="s">
        <v>210</v>
      </c>
      <c r="E391" s="59"/>
      <c r="F391" s="60">
        <v>200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30" customFormat="1" ht="15.75" outlineLevel="3">
      <c r="A392" s="8" t="s">
        <v>347</v>
      </c>
      <c r="B392" s="9" t="s">
        <v>348</v>
      </c>
      <c r="C392" s="9" t="s">
        <v>6</v>
      </c>
      <c r="D392" s="9" t="s">
        <v>5</v>
      </c>
      <c r="E392" s="9"/>
      <c r="F392" s="10">
        <f>F393</f>
        <v>1500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30" customFormat="1" ht="15.75" outlineLevel="3">
      <c r="A393" s="14" t="s">
        <v>76</v>
      </c>
      <c r="B393" s="9" t="s">
        <v>348</v>
      </c>
      <c r="C393" s="9" t="s">
        <v>6</v>
      </c>
      <c r="D393" s="9" t="s">
        <v>5</v>
      </c>
      <c r="E393" s="9"/>
      <c r="F393" s="10">
        <f>F394</f>
        <v>1500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30" customFormat="1" ht="15.75" outlineLevel="3">
      <c r="A394" s="14" t="s">
        <v>296</v>
      </c>
      <c r="B394" s="9" t="s">
        <v>348</v>
      </c>
      <c r="C394" s="9" t="s">
        <v>349</v>
      </c>
      <c r="D394" s="9" t="s">
        <v>5</v>
      </c>
      <c r="E394" s="9"/>
      <c r="F394" s="10">
        <f>F395</f>
        <v>1500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30" customFormat="1" ht="15.75" outlineLevel="3">
      <c r="A395" s="8" t="s">
        <v>264</v>
      </c>
      <c r="B395" s="9" t="s">
        <v>348</v>
      </c>
      <c r="C395" s="9" t="s">
        <v>265</v>
      </c>
      <c r="D395" s="9" t="s">
        <v>5</v>
      </c>
      <c r="E395" s="9"/>
      <c r="F395" s="10">
        <f>F396</f>
        <v>1500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30" customFormat="1" ht="15.75" outlineLevel="3">
      <c r="A396" s="5" t="s">
        <v>247</v>
      </c>
      <c r="B396" s="6" t="s">
        <v>348</v>
      </c>
      <c r="C396" s="6" t="s">
        <v>265</v>
      </c>
      <c r="D396" s="6" t="s">
        <v>244</v>
      </c>
      <c r="E396" s="6"/>
      <c r="F396" s="7">
        <v>1500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30" customFormat="1" ht="17.25" customHeight="1" outlineLevel="6">
      <c r="A397" s="16" t="s">
        <v>118</v>
      </c>
      <c r="B397" s="17" t="s">
        <v>117</v>
      </c>
      <c r="C397" s="17" t="s">
        <v>6</v>
      </c>
      <c r="D397" s="17" t="s">
        <v>5</v>
      </c>
      <c r="E397" s="17"/>
      <c r="F397" s="18">
        <f>F399+F404+F412+F417</f>
        <v>4725.4</v>
      </c>
      <c r="G397" s="18">
        <f aca="true" t="shared" si="48" ref="G397:V397">G399+G404+G412</f>
        <v>0</v>
      </c>
      <c r="H397" s="18">
        <f t="shared" si="48"/>
        <v>0</v>
      </c>
      <c r="I397" s="18">
        <f t="shared" si="48"/>
        <v>0</v>
      </c>
      <c r="J397" s="18">
        <f t="shared" si="48"/>
        <v>0</v>
      </c>
      <c r="K397" s="18">
        <f t="shared" si="48"/>
        <v>0</v>
      </c>
      <c r="L397" s="18">
        <f t="shared" si="48"/>
        <v>0</v>
      </c>
      <c r="M397" s="18">
        <f t="shared" si="48"/>
        <v>0</v>
      </c>
      <c r="N397" s="18">
        <f t="shared" si="48"/>
        <v>0</v>
      </c>
      <c r="O397" s="18">
        <f t="shared" si="48"/>
        <v>0</v>
      </c>
      <c r="P397" s="18">
        <f t="shared" si="48"/>
        <v>0</v>
      </c>
      <c r="Q397" s="18">
        <f t="shared" si="48"/>
        <v>0</v>
      </c>
      <c r="R397" s="18">
        <f t="shared" si="48"/>
        <v>0</v>
      </c>
      <c r="S397" s="18">
        <f t="shared" si="48"/>
        <v>0</v>
      </c>
      <c r="T397" s="18">
        <f t="shared" si="48"/>
        <v>0</v>
      </c>
      <c r="U397" s="18">
        <f t="shared" si="48"/>
        <v>0</v>
      </c>
      <c r="V397" s="18">
        <f t="shared" si="48"/>
        <v>0</v>
      </c>
    </row>
    <row r="398" spans="1:22" s="30" customFormat="1" ht="17.25" customHeight="1" outlineLevel="6">
      <c r="A398" s="14" t="s">
        <v>76</v>
      </c>
      <c r="B398" s="90" t="s">
        <v>117</v>
      </c>
      <c r="C398" s="90" t="s">
        <v>6</v>
      </c>
      <c r="D398" s="90" t="s">
        <v>5</v>
      </c>
      <c r="E398" s="90"/>
      <c r="F398" s="91">
        <f>F405+F418</f>
        <v>1162.2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s="30" customFormat="1" ht="15.75" outlineLevel="3">
      <c r="A399" s="8" t="s">
        <v>83</v>
      </c>
      <c r="B399" s="9" t="s">
        <v>29</v>
      </c>
      <c r="C399" s="9" t="s">
        <v>6</v>
      </c>
      <c r="D399" s="9" t="s">
        <v>5</v>
      </c>
      <c r="E399" s="9"/>
      <c r="F399" s="10">
        <f>F400</f>
        <v>406.2</v>
      </c>
      <c r="G399" s="10">
        <f aca="true" t="shared" si="49" ref="G399:V401">G400</f>
        <v>0</v>
      </c>
      <c r="H399" s="10">
        <f t="shared" si="49"/>
        <v>0</v>
      </c>
      <c r="I399" s="10">
        <f t="shared" si="49"/>
        <v>0</v>
      </c>
      <c r="J399" s="10">
        <f t="shared" si="49"/>
        <v>0</v>
      </c>
      <c r="K399" s="10">
        <f t="shared" si="49"/>
        <v>0</v>
      </c>
      <c r="L399" s="10">
        <f t="shared" si="49"/>
        <v>0</v>
      </c>
      <c r="M399" s="10">
        <f t="shared" si="49"/>
        <v>0</v>
      </c>
      <c r="N399" s="10">
        <f t="shared" si="49"/>
        <v>0</v>
      </c>
      <c r="O399" s="10">
        <f t="shared" si="49"/>
        <v>0</v>
      </c>
      <c r="P399" s="10">
        <f t="shared" si="49"/>
        <v>0</v>
      </c>
      <c r="Q399" s="10">
        <f t="shared" si="49"/>
        <v>0</v>
      </c>
      <c r="R399" s="10">
        <f t="shared" si="49"/>
        <v>0</v>
      </c>
      <c r="S399" s="10">
        <f t="shared" si="49"/>
        <v>0</v>
      </c>
      <c r="T399" s="10">
        <f t="shared" si="49"/>
        <v>0</v>
      </c>
      <c r="U399" s="10">
        <f t="shared" si="49"/>
        <v>0</v>
      </c>
      <c r="V399" s="10">
        <f t="shared" si="49"/>
        <v>0</v>
      </c>
    </row>
    <row r="400" spans="1:22" s="15" customFormat="1" ht="17.25" customHeight="1" outlineLevel="3">
      <c r="A400" s="14" t="s">
        <v>113</v>
      </c>
      <c r="B400" s="12" t="s">
        <v>29</v>
      </c>
      <c r="C400" s="12" t="s">
        <v>112</v>
      </c>
      <c r="D400" s="12" t="s">
        <v>5</v>
      </c>
      <c r="E400" s="12"/>
      <c r="F400" s="13">
        <f>F401</f>
        <v>406.2</v>
      </c>
      <c r="G400" s="13">
        <f t="shared" si="49"/>
        <v>0</v>
      </c>
      <c r="H400" s="13">
        <f t="shared" si="49"/>
        <v>0</v>
      </c>
      <c r="I400" s="13">
        <f t="shared" si="49"/>
        <v>0</v>
      </c>
      <c r="J400" s="13">
        <f t="shared" si="49"/>
        <v>0</v>
      </c>
      <c r="K400" s="13">
        <f t="shared" si="49"/>
        <v>0</v>
      </c>
      <c r="L400" s="13">
        <f t="shared" si="49"/>
        <v>0</v>
      </c>
      <c r="M400" s="13">
        <f t="shared" si="49"/>
        <v>0</v>
      </c>
      <c r="N400" s="13">
        <f t="shared" si="49"/>
        <v>0</v>
      </c>
      <c r="O400" s="13">
        <f t="shared" si="49"/>
        <v>0</v>
      </c>
      <c r="P400" s="13">
        <f t="shared" si="49"/>
        <v>0</v>
      </c>
      <c r="Q400" s="13">
        <f t="shared" si="49"/>
        <v>0</v>
      </c>
      <c r="R400" s="13">
        <f t="shared" si="49"/>
        <v>0</v>
      </c>
      <c r="S400" s="13">
        <f t="shared" si="49"/>
        <v>0</v>
      </c>
      <c r="T400" s="13">
        <f t="shared" si="49"/>
        <v>0</v>
      </c>
      <c r="U400" s="13">
        <f t="shared" si="49"/>
        <v>0</v>
      </c>
      <c r="V400" s="13">
        <f t="shared" si="49"/>
        <v>0</v>
      </c>
    </row>
    <row r="401" spans="1:22" s="30" customFormat="1" ht="33" customHeight="1" outlineLevel="4">
      <c r="A401" s="61" t="s">
        <v>84</v>
      </c>
      <c r="B401" s="19" t="s">
        <v>29</v>
      </c>
      <c r="C401" s="19" t="s">
        <v>30</v>
      </c>
      <c r="D401" s="19" t="s">
        <v>5</v>
      </c>
      <c r="E401" s="19"/>
      <c r="F401" s="20">
        <f>F402</f>
        <v>406.2</v>
      </c>
      <c r="G401" s="7">
        <f t="shared" si="49"/>
        <v>0</v>
      </c>
      <c r="H401" s="7">
        <f t="shared" si="49"/>
        <v>0</v>
      </c>
      <c r="I401" s="7">
        <f t="shared" si="49"/>
        <v>0</v>
      </c>
      <c r="J401" s="7">
        <f t="shared" si="49"/>
        <v>0</v>
      </c>
      <c r="K401" s="7">
        <f t="shared" si="49"/>
        <v>0</v>
      </c>
      <c r="L401" s="7">
        <f t="shared" si="49"/>
        <v>0</v>
      </c>
      <c r="M401" s="7">
        <f t="shared" si="49"/>
        <v>0</v>
      </c>
      <c r="N401" s="7">
        <f t="shared" si="49"/>
        <v>0</v>
      </c>
      <c r="O401" s="7">
        <f t="shared" si="49"/>
        <v>0</v>
      </c>
      <c r="P401" s="7">
        <f t="shared" si="49"/>
        <v>0</v>
      </c>
      <c r="Q401" s="7">
        <f t="shared" si="49"/>
        <v>0</v>
      </c>
      <c r="R401" s="7">
        <f t="shared" si="49"/>
        <v>0</v>
      </c>
      <c r="S401" s="7">
        <f t="shared" si="49"/>
        <v>0</v>
      </c>
      <c r="T401" s="7">
        <f t="shared" si="49"/>
        <v>0</v>
      </c>
      <c r="U401" s="7">
        <f t="shared" si="49"/>
        <v>0</v>
      </c>
      <c r="V401" s="7">
        <f t="shared" si="49"/>
        <v>0</v>
      </c>
    </row>
    <row r="402" spans="1:22" s="30" customFormat="1" ht="15.75" outlineLevel="5">
      <c r="A402" s="5" t="s">
        <v>268</v>
      </c>
      <c r="B402" s="6" t="s">
        <v>29</v>
      </c>
      <c r="C402" s="6" t="s">
        <v>30</v>
      </c>
      <c r="D402" s="6" t="s">
        <v>266</v>
      </c>
      <c r="E402" s="6"/>
      <c r="F402" s="7">
        <f>F403</f>
        <v>406.2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30" customFormat="1" ht="31.5" outlineLevel="5">
      <c r="A403" s="58" t="s">
        <v>269</v>
      </c>
      <c r="B403" s="59" t="s">
        <v>29</v>
      </c>
      <c r="C403" s="59" t="s">
        <v>30</v>
      </c>
      <c r="D403" s="59" t="s">
        <v>267</v>
      </c>
      <c r="E403" s="59"/>
      <c r="F403" s="60">
        <v>406.2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30" customFormat="1" ht="15.75" outlineLevel="3">
      <c r="A404" s="8" t="s">
        <v>85</v>
      </c>
      <c r="B404" s="9" t="s">
        <v>31</v>
      </c>
      <c r="C404" s="9" t="s">
        <v>6</v>
      </c>
      <c r="D404" s="9" t="s">
        <v>5</v>
      </c>
      <c r="E404" s="9"/>
      <c r="F404" s="10">
        <f>F405</f>
        <v>1112.2</v>
      </c>
      <c r="G404" s="10">
        <f aca="true" t="shared" si="50" ref="G404:V405">G405</f>
        <v>0</v>
      </c>
      <c r="H404" s="10">
        <f t="shared" si="50"/>
        <v>0</v>
      </c>
      <c r="I404" s="10">
        <f t="shared" si="50"/>
        <v>0</v>
      </c>
      <c r="J404" s="10">
        <f t="shared" si="50"/>
        <v>0</v>
      </c>
      <c r="K404" s="10">
        <f t="shared" si="50"/>
        <v>0</v>
      </c>
      <c r="L404" s="10">
        <f t="shared" si="50"/>
        <v>0</v>
      </c>
      <c r="M404" s="10">
        <f t="shared" si="50"/>
        <v>0</v>
      </c>
      <c r="N404" s="10">
        <f t="shared" si="50"/>
        <v>0</v>
      </c>
      <c r="O404" s="10">
        <f t="shared" si="50"/>
        <v>0</v>
      </c>
      <c r="P404" s="10">
        <f t="shared" si="50"/>
        <v>0</v>
      </c>
      <c r="Q404" s="10">
        <f t="shared" si="50"/>
        <v>0</v>
      </c>
      <c r="R404" s="10">
        <f t="shared" si="50"/>
        <v>0</v>
      </c>
      <c r="S404" s="10">
        <f t="shared" si="50"/>
        <v>0</v>
      </c>
      <c r="T404" s="10">
        <f t="shared" si="50"/>
        <v>0</v>
      </c>
      <c r="U404" s="10">
        <f t="shared" si="50"/>
        <v>0</v>
      </c>
      <c r="V404" s="10">
        <f t="shared" si="50"/>
        <v>0</v>
      </c>
    </row>
    <row r="405" spans="1:22" s="30" customFormat="1" ht="15.75" outlineLevel="4">
      <c r="A405" s="14" t="s">
        <v>76</v>
      </c>
      <c r="B405" s="12" t="s">
        <v>31</v>
      </c>
      <c r="C405" s="12" t="s">
        <v>24</v>
      </c>
      <c r="D405" s="12" t="s">
        <v>5</v>
      </c>
      <c r="E405" s="12"/>
      <c r="F405" s="13">
        <f>F406+F409</f>
        <v>1112.2</v>
      </c>
      <c r="G405" s="13">
        <f t="shared" si="50"/>
        <v>0</v>
      </c>
      <c r="H405" s="13">
        <f t="shared" si="50"/>
        <v>0</v>
      </c>
      <c r="I405" s="13">
        <f t="shared" si="50"/>
        <v>0</v>
      </c>
      <c r="J405" s="13">
        <f t="shared" si="50"/>
        <v>0</v>
      </c>
      <c r="K405" s="13">
        <f t="shared" si="50"/>
        <v>0</v>
      </c>
      <c r="L405" s="13">
        <f t="shared" si="50"/>
        <v>0</v>
      </c>
      <c r="M405" s="13">
        <f t="shared" si="50"/>
        <v>0</v>
      </c>
      <c r="N405" s="13">
        <f t="shared" si="50"/>
        <v>0</v>
      </c>
      <c r="O405" s="13">
        <f t="shared" si="50"/>
        <v>0</v>
      </c>
      <c r="P405" s="13">
        <f t="shared" si="50"/>
        <v>0</v>
      </c>
      <c r="Q405" s="13">
        <f t="shared" si="50"/>
        <v>0</v>
      </c>
      <c r="R405" s="13">
        <f t="shared" si="50"/>
        <v>0</v>
      </c>
      <c r="S405" s="13">
        <f t="shared" si="50"/>
        <v>0</v>
      </c>
      <c r="T405" s="13">
        <f t="shared" si="50"/>
        <v>0</v>
      </c>
      <c r="U405" s="13">
        <f t="shared" si="50"/>
        <v>0</v>
      </c>
      <c r="V405" s="13">
        <f t="shared" si="50"/>
        <v>0</v>
      </c>
    </row>
    <row r="406" spans="1:22" s="30" customFormat="1" ht="31.5" outlineLevel="5">
      <c r="A406" s="61" t="s">
        <v>270</v>
      </c>
      <c r="B406" s="19" t="s">
        <v>31</v>
      </c>
      <c r="C406" s="19" t="s">
        <v>271</v>
      </c>
      <c r="D406" s="19" t="s">
        <v>5</v>
      </c>
      <c r="E406" s="19"/>
      <c r="F406" s="20">
        <f>F407</f>
        <v>718.2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30" customFormat="1" ht="31.5" outlineLevel="5">
      <c r="A407" s="5" t="s">
        <v>217</v>
      </c>
      <c r="B407" s="6" t="s">
        <v>31</v>
      </c>
      <c r="C407" s="6" t="s">
        <v>271</v>
      </c>
      <c r="D407" s="6" t="s">
        <v>220</v>
      </c>
      <c r="E407" s="6"/>
      <c r="F407" s="7">
        <f>F408</f>
        <v>718.2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30" customFormat="1" ht="15.75" outlineLevel="5">
      <c r="A408" s="58" t="s">
        <v>273</v>
      </c>
      <c r="B408" s="59" t="s">
        <v>31</v>
      </c>
      <c r="C408" s="59" t="s">
        <v>271</v>
      </c>
      <c r="D408" s="59" t="s">
        <v>272</v>
      </c>
      <c r="E408" s="59"/>
      <c r="F408" s="60">
        <v>718.2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30" customFormat="1" ht="15.75" outlineLevel="5">
      <c r="A409" s="61" t="s">
        <v>274</v>
      </c>
      <c r="B409" s="19" t="s">
        <v>31</v>
      </c>
      <c r="C409" s="19" t="s">
        <v>275</v>
      </c>
      <c r="D409" s="19" t="s">
        <v>5</v>
      </c>
      <c r="E409" s="19"/>
      <c r="F409" s="20">
        <f>F410</f>
        <v>394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30" customFormat="1" ht="31.5" outlineLevel="5">
      <c r="A410" s="5" t="s">
        <v>217</v>
      </c>
      <c r="B410" s="6" t="s">
        <v>31</v>
      </c>
      <c r="C410" s="6" t="s">
        <v>275</v>
      </c>
      <c r="D410" s="6" t="s">
        <v>220</v>
      </c>
      <c r="E410" s="6"/>
      <c r="F410" s="7">
        <f>F411</f>
        <v>394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30" customFormat="1" ht="15.75" outlineLevel="5">
      <c r="A411" s="58" t="s">
        <v>273</v>
      </c>
      <c r="B411" s="59" t="s">
        <v>31</v>
      </c>
      <c r="C411" s="59" t="s">
        <v>275</v>
      </c>
      <c r="D411" s="59" t="s">
        <v>272</v>
      </c>
      <c r="E411" s="59"/>
      <c r="F411" s="60">
        <v>394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30" customFormat="1" ht="15.75" outlineLevel="5">
      <c r="A412" s="8" t="s">
        <v>92</v>
      </c>
      <c r="B412" s="9" t="s">
        <v>49</v>
      </c>
      <c r="C412" s="9" t="s">
        <v>6</v>
      </c>
      <c r="D412" s="9" t="s">
        <v>5</v>
      </c>
      <c r="E412" s="9"/>
      <c r="F412" s="10">
        <f>F413</f>
        <v>3157</v>
      </c>
      <c r="G412" s="10">
        <f aca="true" t="shared" si="51" ref="G412:V414">G413</f>
        <v>0</v>
      </c>
      <c r="H412" s="10">
        <f t="shared" si="51"/>
        <v>0</v>
      </c>
      <c r="I412" s="10">
        <f t="shared" si="51"/>
        <v>0</v>
      </c>
      <c r="J412" s="10">
        <f t="shared" si="51"/>
        <v>0</v>
      </c>
      <c r="K412" s="10">
        <f t="shared" si="51"/>
        <v>0</v>
      </c>
      <c r="L412" s="10">
        <f t="shared" si="51"/>
        <v>0</v>
      </c>
      <c r="M412" s="10">
        <f t="shared" si="51"/>
        <v>0</v>
      </c>
      <c r="N412" s="10">
        <f t="shared" si="51"/>
        <v>0</v>
      </c>
      <c r="O412" s="10">
        <f t="shared" si="51"/>
        <v>0</v>
      </c>
      <c r="P412" s="10">
        <f t="shared" si="51"/>
        <v>0</v>
      </c>
      <c r="Q412" s="10">
        <f t="shared" si="51"/>
        <v>0</v>
      </c>
      <c r="R412" s="10">
        <f t="shared" si="51"/>
        <v>0</v>
      </c>
      <c r="S412" s="10">
        <f t="shared" si="51"/>
        <v>0</v>
      </c>
      <c r="T412" s="10">
        <f t="shared" si="51"/>
        <v>0</v>
      </c>
      <c r="U412" s="10">
        <f t="shared" si="51"/>
        <v>0</v>
      </c>
      <c r="V412" s="10">
        <f t="shared" si="51"/>
        <v>0</v>
      </c>
    </row>
    <row r="413" spans="1:22" s="30" customFormat="1" ht="15.75" outlineLevel="5">
      <c r="A413" s="14" t="s">
        <v>130</v>
      </c>
      <c r="B413" s="12" t="s">
        <v>49</v>
      </c>
      <c r="C413" s="12" t="s">
        <v>129</v>
      </c>
      <c r="D413" s="12" t="s">
        <v>5</v>
      </c>
      <c r="E413" s="12"/>
      <c r="F413" s="13">
        <f>F414</f>
        <v>3157</v>
      </c>
      <c r="G413" s="13">
        <f t="shared" si="51"/>
        <v>0</v>
      </c>
      <c r="H413" s="13">
        <f t="shared" si="51"/>
        <v>0</v>
      </c>
      <c r="I413" s="13">
        <f t="shared" si="51"/>
        <v>0</v>
      </c>
      <c r="J413" s="13">
        <f t="shared" si="51"/>
        <v>0</v>
      </c>
      <c r="K413" s="13">
        <f t="shared" si="51"/>
        <v>0</v>
      </c>
      <c r="L413" s="13">
        <f t="shared" si="51"/>
        <v>0</v>
      </c>
      <c r="M413" s="13">
        <f t="shared" si="51"/>
        <v>0</v>
      </c>
      <c r="N413" s="13">
        <f t="shared" si="51"/>
        <v>0</v>
      </c>
      <c r="O413" s="13">
        <f t="shared" si="51"/>
        <v>0</v>
      </c>
      <c r="P413" s="13">
        <f t="shared" si="51"/>
        <v>0</v>
      </c>
      <c r="Q413" s="13">
        <f t="shared" si="51"/>
        <v>0</v>
      </c>
      <c r="R413" s="13">
        <f t="shared" si="51"/>
        <v>0</v>
      </c>
      <c r="S413" s="13">
        <f t="shared" si="51"/>
        <v>0</v>
      </c>
      <c r="T413" s="13">
        <f t="shared" si="51"/>
        <v>0</v>
      </c>
      <c r="U413" s="13">
        <f t="shared" si="51"/>
        <v>0</v>
      </c>
      <c r="V413" s="13">
        <f t="shared" si="51"/>
        <v>0</v>
      </c>
    </row>
    <row r="414" spans="1:22" s="30" customFormat="1" ht="63" outlineLevel="5">
      <c r="A414" s="61" t="s">
        <v>93</v>
      </c>
      <c r="B414" s="19" t="s">
        <v>49</v>
      </c>
      <c r="C414" s="19" t="s">
        <v>50</v>
      </c>
      <c r="D414" s="19" t="s">
        <v>5</v>
      </c>
      <c r="E414" s="19"/>
      <c r="F414" s="20">
        <f>F415</f>
        <v>3157</v>
      </c>
      <c r="G414" s="7">
        <f t="shared" si="51"/>
        <v>0</v>
      </c>
      <c r="H414" s="7">
        <f t="shared" si="51"/>
        <v>0</v>
      </c>
      <c r="I414" s="7">
        <f t="shared" si="51"/>
        <v>0</v>
      </c>
      <c r="J414" s="7">
        <f t="shared" si="51"/>
        <v>0</v>
      </c>
      <c r="K414" s="7">
        <f t="shared" si="51"/>
        <v>0</v>
      </c>
      <c r="L414" s="7">
        <f t="shared" si="51"/>
        <v>0</v>
      </c>
      <c r="M414" s="7">
        <f t="shared" si="51"/>
        <v>0</v>
      </c>
      <c r="N414" s="7">
        <f t="shared" si="51"/>
        <v>0</v>
      </c>
      <c r="O414" s="7">
        <f t="shared" si="51"/>
        <v>0</v>
      </c>
      <c r="P414" s="7">
        <f t="shared" si="51"/>
        <v>0</v>
      </c>
      <c r="Q414" s="7">
        <f t="shared" si="51"/>
        <v>0</v>
      </c>
      <c r="R414" s="7">
        <f t="shared" si="51"/>
        <v>0</v>
      </c>
      <c r="S414" s="7">
        <f t="shared" si="51"/>
        <v>0</v>
      </c>
      <c r="T414" s="7">
        <f t="shared" si="51"/>
        <v>0</v>
      </c>
      <c r="U414" s="7">
        <f t="shared" si="51"/>
        <v>0</v>
      </c>
      <c r="V414" s="7">
        <f t="shared" si="51"/>
        <v>0</v>
      </c>
    </row>
    <row r="415" spans="1:22" s="30" customFormat="1" ht="15.75" outlineLevel="5">
      <c r="A415" s="5" t="s">
        <v>268</v>
      </c>
      <c r="B415" s="6" t="s">
        <v>49</v>
      </c>
      <c r="C415" s="6" t="s">
        <v>50</v>
      </c>
      <c r="D415" s="6" t="s">
        <v>266</v>
      </c>
      <c r="E415" s="6"/>
      <c r="F415" s="7">
        <f>F416</f>
        <v>3157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30" customFormat="1" ht="31.5" outlineLevel="5">
      <c r="A416" s="58" t="s">
        <v>269</v>
      </c>
      <c r="B416" s="59" t="s">
        <v>49</v>
      </c>
      <c r="C416" s="59" t="s">
        <v>50</v>
      </c>
      <c r="D416" s="59" t="s">
        <v>267</v>
      </c>
      <c r="E416" s="59"/>
      <c r="F416" s="60">
        <v>3157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1:22" s="30" customFormat="1" ht="15.75" outlineLevel="5">
      <c r="A417" s="8" t="s">
        <v>302</v>
      </c>
      <c r="B417" s="9" t="s">
        <v>303</v>
      </c>
      <c r="C417" s="9" t="s">
        <v>6</v>
      </c>
      <c r="D417" s="9" t="s">
        <v>5</v>
      </c>
      <c r="E417" s="9"/>
      <c r="F417" s="10">
        <f>F418</f>
        <v>50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1:22" s="30" customFormat="1" ht="15.75" outlineLevel="5">
      <c r="A418" s="14" t="s">
        <v>76</v>
      </c>
      <c r="B418" s="9" t="s">
        <v>303</v>
      </c>
      <c r="C418" s="9" t="s">
        <v>24</v>
      </c>
      <c r="D418" s="9" t="s">
        <v>5</v>
      </c>
      <c r="E418" s="9"/>
      <c r="F418" s="10">
        <f>F419</f>
        <v>50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1:22" s="30" customFormat="1" ht="21.75" customHeight="1" outlineLevel="5">
      <c r="A419" s="89" t="s">
        <v>304</v>
      </c>
      <c r="B419" s="19" t="s">
        <v>303</v>
      </c>
      <c r="C419" s="19" t="s">
        <v>305</v>
      </c>
      <c r="D419" s="19" t="s">
        <v>5</v>
      </c>
      <c r="E419" s="19"/>
      <c r="F419" s="20">
        <f>F420</f>
        <v>50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1:22" s="30" customFormat="1" ht="19.5" customHeight="1" outlineLevel="5">
      <c r="A420" s="5" t="s">
        <v>205</v>
      </c>
      <c r="B420" s="6" t="s">
        <v>306</v>
      </c>
      <c r="C420" s="6" t="s">
        <v>305</v>
      </c>
      <c r="D420" s="6" t="s">
        <v>206</v>
      </c>
      <c r="E420" s="6"/>
      <c r="F420" s="7">
        <f>F421</f>
        <v>50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1:22" s="30" customFormat="1" ht="31.5" outlineLevel="5">
      <c r="A421" s="58" t="s">
        <v>209</v>
      </c>
      <c r="B421" s="59" t="s">
        <v>303</v>
      </c>
      <c r="C421" s="59" t="s">
        <v>305</v>
      </c>
      <c r="D421" s="59" t="s">
        <v>210</v>
      </c>
      <c r="E421" s="59"/>
      <c r="F421" s="60">
        <v>50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1:22" s="30" customFormat="1" ht="18.75" outlineLevel="5">
      <c r="A422" s="16" t="s">
        <v>172</v>
      </c>
      <c r="B422" s="17" t="s">
        <v>116</v>
      </c>
      <c r="C422" s="17" t="s">
        <v>6</v>
      </c>
      <c r="D422" s="17" t="s">
        <v>5</v>
      </c>
      <c r="E422" s="17"/>
      <c r="F422" s="18">
        <f>F424+F429</f>
        <v>500</v>
      </c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1:22" s="77" customFormat="1" ht="19.5" outlineLevel="5">
      <c r="A423" s="14" t="s">
        <v>76</v>
      </c>
      <c r="B423" s="82" t="s">
        <v>116</v>
      </c>
      <c r="C423" s="82" t="s">
        <v>6</v>
      </c>
      <c r="D423" s="82" t="s">
        <v>5</v>
      </c>
      <c r="E423" s="82"/>
      <c r="F423" s="83">
        <f>F425+F429</f>
        <v>500</v>
      </c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</row>
    <row r="424" spans="1:22" s="30" customFormat="1" ht="15.75" outlineLevel="5">
      <c r="A424" s="8" t="s">
        <v>82</v>
      </c>
      <c r="B424" s="9" t="s">
        <v>32</v>
      </c>
      <c r="C424" s="9" t="s">
        <v>6</v>
      </c>
      <c r="D424" s="9" t="s">
        <v>5</v>
      </c>
      <c r="E424" s="9"/>
      <c r="F424" s="10">
        <f>F425</f>
        <v>500</v>
      </c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1:22" s="30" customFormat="1" ht="15.75" outlineLevel="5">
      <c r="A425" s="14" t="s">
        <v>76</v>
      </c>
      <c r="B425" s="9" t="s">
        <v>32</v>
      </c>
      <c r="C425" s="9" t="s">
        <v>24</v>
      </c>
      <c r="D425" s="9" t="s">
        <v>5</v>
      </c>
      <c r="E425" s="9"/>
      <c r="F425" s="10">
        <f>F426</f>
        <v>500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22" s="30" customFormat="1" ht="31.5" outlineLevel="5">
      <c r="A426" s="70" t="s">
        <v>277</v>
      </c>
      <c r="B426" s="19" t="s">
        <v>32</v>
      </c>
      <c r="C426" s="19" t="s">
        <v>276</v>
      </c>
      <c r="D426" s="19" t="s">
        <v>5</v>
      </c>
      <c r="E426" s="19"/>
      <c r="F426" s="20">
        <f>F427</f>
        <v>500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 s="30" customFormat="1" ht="21" customHeight="1" outlineLevel="5">
      <c r="A427" s="5" t="s">
        <v>205</v>
      </c>
      <c r="B427" s="6" t="s">
        <v>32</v>
      </c>
      <c r="C427" s="6" t="s">
        <v>276</v>
      </c>
      <c r="D427" s="6" t="s">
        <v>206</v>
      </c>
      <c r="E427" s="6"/>
      <c r="F427" s="7">
        <f>F428</f>
        <v>500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 s="30" customFormat="1" ht="31.5" outlineLevel="5">
      <c r="A428" s="58" t="s">
        <v>209</v>
      </c>
      <c r="B428" s="59" t="s">
        <v>32</v>
      </c>
      <c r="C428" s="59" t="s">
        <v>276</v>
      </c>
      <c r="D428" s="59" t="s">
        <v>210</v>
      </c>
      <c r="E428" s="59"/>
      <c r="F428" s="60">
        <v>500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s="30" customFormat="1" ht="15.75" outlineLevel="5">
      <c r="A429" s="21" t="s">
        <v>189</v>
      </c>
      <c r="B429" s="9" t="s">
        <v>190</v>
      </c>
      <c r="C429" s="9" t="s">
        <v>6</v>
      </c>
      <c r="D429" s="9" t="s">
        <v>5</v>
      </c>
      <c r="E429" s="6"/>
      <c r="F429" s="10">
        <v>0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s="30" customFormat="1" ht="15.75" outlineLevel="5">
      <c r="A430" s="14" t="s">
        <v>130</v>
      </c>
      <c r="B430" s="12" t="s">
        <v>283</v>
      </c>
      <c r="C430" s="12" t="s">
        <v>129</v>
      </c>
      <c r="D430" s="12" t="s">
        <v>5</v>
      </c>
      <c r="E430" s="6"/>
      <c r="F430" s="10">
        <f>F431</f>
        <v>0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s="30" customFormat="1" ht="63" outlineLevel="5">
      <c r="A431" s="64" t="s">
        <v>191</v>
      </c>
      <c r="B431" s="19" t="s">
        <v>190</v>
      </c>
      <c r="C431" s="19" t="s">
        <v>192</v>
      </c>
      <c r="D431" s="19" t="s">
        <v>5</v>
      </c>
      <c r="E431" s="19"/>
      <c r="F431" s="20">
        <f>F432</f>
        <v>0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s="30" customFormat="1" ht="15.75" outlineLevel="5">
      <c r="A432" s="29" t="s">
        <v>281</v>
      </c>
      <c r="B432" s="6" t="s">
        <v>190</v>
      </c>
      <c r="C432" s="6" t="s">
        <v>192</v>
      </c>
      <c r="D432" s="6" t="s">
        <v>279</v>
      </c>
      <c r="E432" s="6"/>
      <c r="F432" s="7">
        <f>F433</f>
        <v>0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 s="30" customFormat="1" ht="31.5" outlineLevel="5">
      <c r="A433" s="71" t="s">
        <v>282</v>
      </c>
      <c r="B433" s="59" t="s">
        <v>190</v>
      </c>
      <c r="C433" s="59" t="s">
        <v>192</v>
      </c>
      <c r="D433" s="59" t="s">
        <v>280</v>
      </c>
      <c r="E433" s="59"/>
      <c r="F433" s="60">
        <v>0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 s="30" customFormat="1" ht="15.75" outlineLevel="5">
      <c r="A434" s="14" t="s">
        <v>76</v>
      </c>
      <c r="B434" s="9" t="s">
        <v>190</v>
      </c>
      <c r="C434" s="9" t="s">
        <v>24</v>
      </c>
      <c r="D434" s="9" t="s">
        <v>5</v>
      </c>
      <c r="E434" s="6"/>
      <c r="F434" s="10">
        <f>F435</f>
        <v>800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s="30" customFormat="1" ht="31.5" outlineLevel="5">
      <c r="A435" s="70" t="s">
        <v>277</v>
      </c>
      <c r="B435" s="19" t="s">
        <v>190</v>
      </c>
      <c r="C435" s="19" t="s">
        <v>276</v>
      </c>
      <c r="D435" s="19" t="s">
        <v>5</v>
      </c>
      <c r="E435" s="19"/>
      <c r="F435" s="20">
        <f>F436</f>
        <v>800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 s="30" customFormat="1" ht="15.75" outlineLevel="5">
      <c r="A436" s="5" t="s">
        <v>247</v>
      </c>
      <c r="B436" s="6" t="s">
        <v>190</v>
      </c>
      <c r="C436" s="6" t="s">
        <v>276</v>
      </c>
      <c r="D436" s="6" t="s">
        <v>244</v>
      </c>
      <c r="E436" s="6"/>
      <c r="F436" s="7">
        <v>800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s="30" customFormat="1" ht="18.75" outlineLevel="5">
      <c r="A437" s="16" t="s">
        <v>167</v>
      </c>
      <c r="B437" s="17" t="s">
        <v>168</v>
      </c>
      <c r="C437" s="17" t="s">
        <v>6</v>
      </c>
      <c r="D437" s="17" t="s">
        <v>5</v>
      </c>
      <c r="E437" s="17"/>
      <c r="F437" s="18">
        <f>F438+F442</f>
        <v>2006.7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s="30" customFormat="1" ht="31.5" customHeight="1" outlineLevel="5">
      <c r="A438" s="14" t="s">
        <v>111</v>
      </c>
      <c r="B438" s="12" t="s">
        <v>169</v>
      </c>
      <c r="C438" s="12" t="s">
        <v>110</v>
      </c>
      <c r="D438" s="12" t="s">
        <v>5</v>
      </c>
      <c r="E438" s="12"/>
      <c r="F438" s="13">
        <f>F439</f>
        <v>1900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s="30" customFormat="1" ht="31.5" outlineLevel="5">
      <c r="A439" s="61" t="s">
        <v>81</v>
      </c>
      <c r="B439" s="19" t="s">
        <v>169</v>
      </c>
      <c r="C439" s="19" t="s">
        <v>51</v>
      </c>
      <c r="D439" s="19" t="s">
        <v>5</v>
      </c>
      <c r="E439" s="19"/>
      <c r="F439" s="20">
        <f>F440</f>
        <v>1900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s="30" customFormat="1" ht="15.75" outlineLevel="5">
      <c r="A440" s="5" t="s">
        <v>248</v>
      </c>
      <c r="B440" s="6" t="s">
        <v>169</v>
      </c>
      <c r="C440" s="6" t="s">
        <v>51</v>
      </c>
      <c r="D440" s="6" t="s">
        <v>249</v>
      </c>
      <c r="E440" s="6"/>
      <c r="F440" s="7">
        <f>F441</f>
        <v>1900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s="30" customFormat="1" ht="47.25" outlineLevel="5">
      <c r="A441" s="67" t="s">
        <v>180</v>
      </c>
      <c r="B441" s="59" t="s">
        <v>169</v>
      </c>
      <c r="C441" s="59" t="s">
        <v>51</v>
      </c>
      <c r="D441" s="59" t="s">
        <v>181</v>
      </c>
      <c r="E441" s="59"/>
      <c r="F441" s="60">
        <v>1900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s="30" customFormat="1" ht="15.75" outlineLevel="5">
      <c r="A442" s="8" t="s">
        <v>171</v>
      </c>
      <c r="B442" s="9" t="s">
        <v>170</v>
      </c>
      <c r="C442" s="9" t="s">
        <v>6</v>
      </c>
      <c r="D442" s="9" t="s">
        <v>5</v>
      </c>
      <c r="E442" s="9"/>
      <c r="F442" s="10">
        <f>F443</f>
        <v>106.7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s="30" customFormat="1" ht="31.5" outlineLevel="5">
      <c r="A443" s="14" t="s">
        <v>79</v>
      </c>
      <c r="B443" s="12" t="s">
        <v>170</v>
      </c>
      <c r="C443" s="12" t="s">
        <v>27</v>
      </c>
      <c r="D443" s="12" t="s">
        <v>5</v>
      </c>
      <c r="E443" s="12"/>
      <c r="F443" s="13">
        <f>F444</f>
        <v>106.7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s="30" customFormat="1" ht="31.5" outlineLevel="5">
      <c r="A444" s="61" t="s">
        <v>80</v>
      </c>
      <c r="B444" s="19" t="s">
        <v>170</v>
      </c>
      <c r="C444" s="19" t="s">
        <v>28</v>
      </c>
      <c r="D444" s="19" t="s">
        <v>5</v>
      </c>
      <c r="E444" s="19"/>
      <c r="F444" s="20">
        <f>F445</f>
        <v>106.7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s="30" customFormat="1" ht="31.5" outlineLevel="5">
      <c r="A445" s="5" t="s">
        <v>205</v>
      </c>
      <c r="B445" s="6" t="s">
        <v>170</v>
      </c>
      <c r="C445" s="6" t="s">
        <v>28</v>
      </c>
      <c r="D445" s="6" t="s">
        <v>206</v>
      </c>
      <c r="E445" s="6"/>
      <c r="F445" s="7">
        <f>F446</f>
        <v>106.7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s="30" customFormat="1" ht="31.5" outlineLevel="5">
      <c r="A446" s="58" t="s">
        <v>209</v>
      </c>
      <c r="B446" s="59" t="s">
        <v>170</v>
      </c>
      <c r="C446" s="59" t="s">
        <v>28</v>
      </c>
      <c r="D446" s="59" t="s">
        <v>210</v>
      </c>
      <c r="E446" s="59"/>
      <c r="F446" s="60">
        <v>106.7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s="30" customFormat="1" ht="31.5" outlineLevel="5">
      <c r="A447" s="16" t="s">
        <v>162</v>
      </c>
      <c r="B447" s="17" t="s">
        <v>163</v>
      </c>
      <c r="C447" s="17" t="s">
        <v>6</v>
      </c>
      <c r="D447" s="17" t="s">
        <v>5</v>
      </c>
      <c r="E447" s="17"/>
      <c r="F447" s="18">
        <f>F448</f>
        <v>50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s="30" customFormat="1" ht="15.75" outlineLevel="5">
      <c r="A448" s="8" t="s">
        <v>62</v>
      </c>
      <c r="B448" s="9" t="s">
        <v>164</v>
      </c>
      <c r="C448" s="9" t="s">
        <v>6</v>
      </c>
      <c r="D448" s="9" t="s">
        <v>5</v>
      </c>
      <c r="E448" s="9"/>
      <c r="F448" s="10">
        <f>F449</f>
        <v>50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s="30" customFormat="1" ht="15.75" outlineLevel="5">
      <c r="A449" s="14" t="s">
        <v>98</v>
      </c>
      <c r="B449" s="12" t="s">
        <v>164</v>
      </c>
      <c r="C449" s="12" t="s">
        <v>97</v>
      </c>
      <c r="D449" s="12" t="s">
        <v>5</v>
      </c>
      <c r="E449" s="12"/>
      <c r="F449" s="13">
        <f>F450</f>
        <v>50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s="30" customFormat="1" ht="15.75" outlineLevel="5">
      <c r="A450" s="61" t="s">
        <v>63</v>
      </c>
      <c r="B450" s="19" t="s">
        <v>164</v>
      </c>
      <c r="C450" s="19" t="s">
        <v>13</v>
      </c>
      <c r="D450" s="19" t="s">
        <v>5</v>
      </c>
      <c r="E450" s="19"/>
      <c r="F450" s="20">
        <f>F451</f>
        <v>50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s="30" customFormat="1" ht="15.75" outlineLevel="5">
      <c r="A451" s="5" t="s">
        <v>285</v>
      </c>
      <c r="B451" s="6" t="s">
        <v>164</v>
      </c>
      <c r="C451" s="6" t="s">
        <v>13</v>
      </c>
      <c r="D451" s="6" t="s">
        <v>284</v>
      </c>
      <c r="E451" s="6"/>
      <c r="F451" s="7">
        <v>50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s="30" customFormat="1" ht="48" customHeight="1" outlineLevel="5">
      <c r="A452" s="16" t="s">
        <v>174</v>
      </c>
      <c r="B452" s="17" t="s">
        <v>173</v>
      </c>
      <c r="C452" s="17" t="s">
        <v>6</v>
      </c>
      <c r="D452" s="17" t="s">
        <v>5</v>
      </c>
      <c r="E452" s="17"/>
      <c r="F452" s="18">
        <f>F453</f>
        <v>19999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s="30" customFormat="1" ht="47.25" outlineLevel="5">
      <c r="A453" s="22" t="s">
        <v>176</v>
      </c>
      <c r="B453" s="9" t="s">
        <v>175</v>
      </c>
      <c r="C453" s="9" t="s">
        <v>6</v>
      </c>
      <c r="D453" s="9" t="s">
        <v>5</v>
      </c>
      <c r="E453" s="9"/>
      <c r="F453" s="10">
        <f>F454</f>
        <v>19999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s="30" customFormat="1" ht="15.75" outlineLevel="5">
      <c r="A454" s="14" t="s">
        <v>115</v>
      </c>
      <c r="B454" s="12" t="s">
        <v>175</v>
      </c>
      <c r="C454" s="12" t="s">
        <v>114</v>
      </c>
      <c r="D454" s="12" t="s">
        <v>5</v>
      </c>
      <c r="E454" s="12"/>
      <c r="F454" s="13">
        <f>F455</f>
        <v>19999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s="30" customFormat="1" ht="31.5" outlineLevel="5">
      <c r="A455" s="5" t="s">
        <v>86</v>
      </c>
      <c r="B455" s="6" t="s">
        <v>175</v>
      </c>
      <c r="C455" s="6" t="s">
        <v>33</v>
      </c>
      <c r="D455" s="6" t="s">
        <v>5</v>
      </c>
      <c r="E455" s="6"/>
      <c r="F455" s="7">
        <f>F456</f>
        <v>19999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s="30" customFormat="1" ht="15.75" outlineLevel="5">
      <c r="A456" s="5" t="s">
        <v>288</v>
      </c>
      <c r="B456" s="6" t="s">
        <v>175</v>
      </c>
      <c r="C456" s="6" t="s">
        <v>33</v>
      </c>
      <c r="D456" s="6" t="s">
        <v>289</v>
      </c>
      <c r="E456" s="6"/>
      <c r="F456" s="7">
        <f>F457</f>
        <v>19999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s="30" customFormat="1" ht="15.75" outlineLevel="5">
      <c r="A457" s="58" t="s">
        <v>286</v>
      </c>
      <c r="B457" s="59" t="s">
        <v>175</v>
      </c>
      <c r="C457" s="59" t="s">
        <v>33</v>
      </c>
      <c r="D457" s="59" t="s">
        <v>287</v>
      </c>
      <c r="E457" s="59"/>
      <c r="F457" s="60">
        <v>19999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ht="18.75">
      <c r="A458" s="97" t="s">
        <v>52</v>
      </c>
      <c r="B458" s="97"/>
      <c r="C458" s="97"/>
      <c r="D458" s="97"/>
      <c r="E458" s="97"/>
      <c r="F458" s="11">
        <f>F18+F156+F163+F193+F207+F364+F152+F397+F422+F437+F447+F452</f>
        <v>511361.07000000007</v>
      </c>
      <c r="G458" s="11" t="e">
        <f>#REF!+G397+#REF!+G364+G207+G193+G163+G156+G18</f>
        <v>#REF!</v>
      </c>
      <c r="H458" s="11" t="e">
        <f>#REF!+H397+#REF!+H364+H207+H193+H163+H156+H18</f>
        <v>#REF!</v>
      </c>
      <c r="I458" s="11" t="e">
        <f>#REF!+I397+#REF!+I364+I207+I193+I163+I156+I18</f>
        <v>#REF!</v>
      </c>
      <c r="J458" s="11" t="e">
        <f>#REF!+J397+#REF!+J364+J207+J193+J163+J156+J18</f>
        <v>#REF!</v>
      </c>
      <c r="K458" s="11" t="e">
        <f>#REF!+K397+#REF!+K364+K207+K193+K163+K156+K18</f>
        <v>#REF!</v>
      </c>
      <c r="L458" s="11" t="e">
        <f>#REF!+L397+#REF!+L364+L207+L193+L163+L156+L18</f>
        <v>#REF!</v>
      </c>
      <c r="M458" s="11" t="e">
        <f>#REF!+M397+#REF!+M364+M207+M193+M163+M156+M18</f>
        <v>#REF!</v>
      </c>
      <c r="N458" s="11" t="e">
        <f>#REF!+N397+#REF!+N364+N207+N193+N163+N156+N18</f>
        <v>#REF!</v>
      </c>
      <c r="O458" s="11" t="e">
        <f>#REF!+O397+#REF!+O364+O207+O193+O163+O156+O18</f>
        <v>#REF!</v>
      </c>
      <c r="P458" s="11" t="e">
        <f>#REF!+P397+#REF!+P364+P207+P193+P163+P156+P18</f>
        <v>#REF!</v>
      </c>
      <c r="Q458" s="11" t="e">
        <f>#REF!+Q397+#REF!+Q364+Q207+Q193+Q163+Q156+Q18</f>
        <v>#REF!</v>
      </c>
      <c r="R458" s="11" t="e">
        <f>#REF!+R397+#REF!+R364+R207+R193+R163+R156+R18</f>
        <v>#REF!</v>
      </c>
      <c r="S458" s="11" t="e">
        <f>#REF!+S397+#REF!+S364+S207+S193+S163+S156+S18</f>
        <v>#REF!</v>
      </c>
      <c r="T458" s="11" t="e">
        <f>#REF!+T397+#REF!+T364+T207+T193+T163+T156+T18</f>
        <v>#REF!</v>
      </c>
      <c r="U458" s="11" t="e">
        <f>#REF!+U397+#REF!+U364+U207+U193+U163+U156+U18</f>
        <v>#REF!</v>
      </c>
      <c r="V458" s="11" t="e">
        <f>#REF!+V397+#REF!+V364+V207+V193+V163+V156+V18</f>
        <v>#REF!</v>
      </c>
    </row>
    <row r="459" spans="1:2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3"/>
      <c r="V460" s="3"/>
    </row>
  </sheetData>
  <autoFilter ref="B15:F458"/>
  <mergeCells count="11">
    <mergeCell ref="B7:W7"/>
    <mergeCell ref="B2:W2"/>
    <mergeCell ref="B3:W3"/>
    <mergeCell ref="C4:V4"/>
    <mergeCell ref="B6:W6"/>
    <mergeCell ref="A12:V12"/>
    <mergeCell ref="C8:V8"/>
    <mergeCell ref="A460:T460"/>
    <mergeCell ref="A458:E458"/>
    <mergeCell ref="A14:V14"/>
    <mergeCell ref="A13:V13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2013-06-27T07:06:33Z</cp:lastPrinted>
  <dcterms:created xsi:type="dcterms:W3CDTF">2008-11-11T04:53:42Z</dcterms:created>
  <dcterms:modified xsi:type="dcterms:W3CDTF">2013-08-09T07:38:37Z</dcterms:modified>
  <cp:category/>
  <cp:version/>
  <cp:contentType/>
  <cp:contentStatus/>
</cp:coreProperties>
</file>